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840" windowHeight="12270" activeTab="0"/>
  </bookViews>
  <sheets>
    <sheet name="ЯТЭЦ-2 ВО 2011" sheetId="1" r:id="rId1"/>
    <sheet name="ЯТЭЦ-3 ХВС 2011" sheetId="2" r:id="rId2"/>
  </sheets>
  <externalReferences>
    <externalReference r:id="rId5"/>
    <externalReference r:id="rId6"/>
  </externalReferences>
  <definedNames>
    <definedName name="activity">'[1]Титульный'!$G$24</definedName>
    <definedName name="codeTemplate">'[1]Инструкция'!$J$2</definedName>
    <definedName name="fil">'[1]Титульный'!$G$19</definedName>
    <definedName name="org">'[1]Титульный'!$G$17</definedName>
    <definedName name="_xlnm.Print_Titles" localSheetId="1">'ЯТЭЦ-3 ХВС 2011'!$1:$4</definedName>
  </definedNames>
  <calcPr fullCalcOnLoad="1"/>
</workbook>
</file>

<file path=xl/sharedStrings.xml><?xml version="1.0" encoding="utf-8"?>
<sst xmlns="http://schemas.openxmlformats.org/spreadsheetml/2006/main" count="347" uniqueCount="171">
  <si>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</si>
  <si>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</si>
  <si>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</si>
  <si>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</si>
  <si>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</si>
  <si>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</si>
  <si>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</si>
  <si>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Водоснабжение питьевой водой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</si>
  <si>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</si>
  <si>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</si>
  <si>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</si>
  <si>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</si>
  <si>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</si>
  <si>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</si>
  <si>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</si>
  <si>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</si>
  <si>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</si>
  <si>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</si>
  <si>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</si>
  <si>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</si>
  <si>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</si>
  <si>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</si>
  <si>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</si>
  <si>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</si>
  <si>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</si>
  <si>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</si>
  <si>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</si>
  <si>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</si>
  <si>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</si>
  <si>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</si>
  <si>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</si>
  <si>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</si>
  <si>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</si>
  <si>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</si>
  <si>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</si>
  <si>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</si>
  <si>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</si>
  <si>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</si>
  <si>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</si>
  <si>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</si>
  <si>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</si>
  <si>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</si>
  <si>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</si>
  <si>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</si>
  <si>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</si>
  <si>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</si>
  <si>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</si>
  <si>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</si>
  <si>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</si>
  <si>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</si>
  <si>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</si>
  <si>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</si>
  <si>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</si>
  <si>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</si>
  <si>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</si>
  <si>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</si>
  <si>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</si>
  <si>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</si>
  <si>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</si>
  <si>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</si>
  <si>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</si>
  <si>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</si>
  <si>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</si>
  <si>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</si>
  <si>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</si>
  <si>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</si>
  <si>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</si>
  <si>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</si>
  <si>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</si>
  <si>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</si>
  <si>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</si>
  <si>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</si>
  <si>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</si>
  <si>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</si>
  <si>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Заработная плата ремонтного персонала</t>
  </si>
  <si>
    <t>Среднемесячная оплата труда рабочего 1 разряда (в случае отсутствия тарифной сетки - средняя оплата труда рабочих)</t>
  </si>
  <si>
    <t>Численность ремонтного персонала на конец отчетного периода</t>
  </si>
  <si>
    <t>чел.</t>
  </si>
  <si>
    <t>Отчисления на соц.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</si>
  <si>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</si>
  <si>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</si>
  <si>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</si>
  <si>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</si>
  <si>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</si>
  <si>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</si>
  <si>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</si>
  <si>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</si>
  <si>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6</t>
  </si>
  <si>
    <t>Поднято воды, в том числе:</t>
  </si>
  <si>
    <t>тыс.куб.м</t>
  </si>
  <si>
    <t>6.1</t>
  </si>
  <si>
    <t>Из подземных водоисточников</t>
  </si>
  <si>
    <t>6.2</t>
  </si>
  <si>
    <t>Из поверхностных водоисточников</t>
  </si>
  <si>
    <t>7</t>
  </si>
  <si>
    <t>Получено воды со стороны, в том числе:</t>
  </si>
  <si>
    <t>7.1</t>
  </si>
  <si>
    <t>7.2</t>
  </si>
  <si>
    <t>8</t>
  </si>
  <si>
    <t>Объем воды, пропущенной через очистные сооружения</t>
  </si>
  <si>
    <t>9</t>
  </si>
  <si>
    <t>Объем отпущенной потребителям воды, в том числе:</t>
  </si>
  <si>
    <t>9.1</t>
  </si>
  <si>
    <t>По приборам учета</t>
  </si>
  <si>
    <t>9.2</t>
  </si>
  <si>
    <t>По нормативам потребления (расчетным методом)</t>
  </si>
  <si>
    <t>10</t>
  </si>
  <si>
    <t>Потери воды в сетях (от забора воды), в том числе:</t>
  </si>
  <si>
    <t>%</t>
  </si>
  <si>
    <t>10.1</t>
  </si>
  <si>
    <t>Нормативные</t>
  </si>
  <si>
    <t>10.2</t>
  </si>
  <si>
    <t>Фактические (разница между забором и реализацией)</t>
  </si>
  <si>
    <t>11</t>
  </si>
  <si>
    <t>Протяженность водопроводных сетей (в однотрубном исчислении)</t>
  </si>
  <si>
    <t>км</t>
  </si>
  <si>
    <t>12</t>
  </si>
  <si>
    <t>Количество скважин</t>
  </si>
  <si>
    <t>ед.</t>
  </si>
  <si>
    <t>13</t>
  </si>
  <si>
    <t>Количество подкачивающих насосных станций</t>
  </si>
  <si>
    <t>14</t>
  </si>
  <si>
    <t>Среднесписочная численность основного производственного персонала (человек)</t>
  </si>
  <si>
    <t>15</t>
  </si>
  <si>
    <t>Удельный расход электроэнергии на подачу воды в сеть, в том числе:</t>
  </si>
  <si>
    <t>кВт·ч/куб.м</t>
  </si>
  <si>
    <t>15.1</t>
  </si>
  <si>
    <t>Забор воды</t>
  </si>
  <si>
    <t>15.2</t>
  </si>
  <si>
    <t>Очистка</t>
  </si>
  <si>
    <t>15.3</t>
  </si>
  <si>
    <t>Транспортировка</t>
  </si>
  <si>
    <t>16</t>
  </si>
  <si>
    <t>16.1</t>
  </si>
  <si>
    <t>17</t>
  </si>
  <si>
    <t>Показатели использования производственных объектов (по объему перекачки) по отношению к пиковому дню отчетного года</t>
  </si>
  <si>
    <t>Информация об основных показателях финансово-хозяйственной деятельности                                                         Главного управления ОАО "ТГК-2" по Ярославской области (Ярославская ТЭЦ-3)                                                        в части регулируемой деятельности (водоснабжение питьевой водой),                                                                                             включая структуру основных производственных затрат, при утверждении тарифов на 2011 год</t>
  </si>
  <si>
    <t>3.10.3</t>
  </si>
  <si>
    <t>3.10.4</t>
  </si>
  <si>
    <t>3.10.5</t>
  </si>
  <si>
    <t>3.10.6</t>
  </si>
  <si>
    <t>Расход воды на коммунально-бытовые нужды ОКК</t>
  </si>
  <si>
    <t>в том числе на технологические нужды предприятия</t>
  </si>
  <si>
    <t>Водоотведение сточных вод</t>
  </si>
  <si>
    <t>3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</si>
  <si>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</si>
  <si>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</si>
  <si>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тыс. кВт*ч</t>
  </si>
  <si>
    <t>Справочно: количество использованного реагента, в том числе: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</si>
  <si>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</si>
  <si>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</si>
  <si>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</si>
  <si>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</si>
  <si>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</si>
  <si>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</si>
  <si>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</si>
  <si>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</si>
  <si>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Общепроизводственные (цеховые) расходы, в том числе:</t>
  </si>
  <si>
    <t>Общехозяйственные (управленческие) расходы, в том числе:</t>
  </si>
  <si>
    <t>Среднемесячная оплата труда рабочего 1 разряда</t>
  </si>
  <si>
    <t>чел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</si>
  <si>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и(или) объектов по очистке сточных вод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</si>
  <si>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</si>
  <si>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</si>
  <si>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</si>
  <si>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</si>
  <si>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</si>
  <si>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</si>
  <si>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</si>
  <si>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</si>
  <si>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Информация об основных показателях финансово-хозяйственной деятельности                                                         Главного управления ОАО "ТГК-2" по Ярославской области (Ярославская ТЭЦ-2)                                                        в части регулируемой деятельности (водоотведение сточных вод),                                                                                             включая структуру основных производственных затрат, при утверждении тарифов на 2011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</si>
</sst>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#,##0.0000"/>
    <numFmt numFmtId="168" formatCode="0.000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2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12"/>
      <name val="Times New Roman"/>
      <family val="1"/>
    </font>
    <font>
      <b/>
      <u val="single"/>
      <sz val="11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NumberFormat="1" applyFon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54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6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left" vertical="center" wrapText="1" indent="3"/>
      <protection/>
    </xf>
    <xf numFmtId="165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 indent="3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43" applyFont="1" applyFill="1" applyBorder="1" applyAlignment="1" applyProtection="1">
      <alignment horizontal="center" vertical="center" wrapText="1"/>
      <protection/>
    </xf>
    <xf numFmtId="0" fontId="24" fillId="0" borderId="10" xfId="42" applyFont="1" applyFill="1" applyBorder="1" applyAlignment="1" applyProtection="1">
      <alignment vertical="center" wrapText="1"/>
      <protection/>
    </xf>
    <xf numFmtId="0" fontId="24" fillId="0" borderId="10" xfId="43" applyFont="1" applyFill="1" applyBorder="1" applyAlignment="1" applyProtection="1">
      <alignment vertical="center" wrapText="1"/>
      <protection/>
    </xf>
    <xf numFmtId="164" fontId="24" fillId="0" borderId="10" xfId="43" applyNumberFormat="1" applyFont="1" applyFill="1" applyBorder="1" applyAlignment="1" applyProtection="1">
      <alignment vertical="center" wrapText="1"/>
      <protection/>
    </xf>
    <xf numFmtId="166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166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center" wrapText="1"/>
      <protection/>
    </xf>
    <xf numFmtId="2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2" fontId="26" fillId="0" borderId="10" xfId="0" applyNumberFormat="1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 applyProtection="1">
      <alignment horizontal="center" vertical="center"/>
      <protection/>
    </xf>
    <xf numFmtId="167" fontId="21" fillId="0" borderId="10" xfId="0" applyNumberFormat="1" applyFont="1" applyFill="1" applyBorder="1" applyAlignment="1" applyProtection="1">
      <alignment horizontal="center" vertical="center"/>
      <protection locked="0"/>
    </xf>
    <xf numFmtId="168" fontId="21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vertical="top"/>
      <protection/>
    </xf>
    <xf numFmtId="0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vertical="top"/>
      <protection/>
    </xf>
    <xf numFmtId="4" fontId="21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ЖКУ_проек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_econ3\&#1052;&#1086;&#1080;%20&#1076;&#1086;&#1082;&#1091;&#1084;&#1077;&#1085;&#1090;&#1099;\&#1060;&#1086;&#1088;&#1084;&#1099;%20&#1074;%20&#1057;&#1052;&#1048;\2012\&#1060;&#1061;&#1044;%202012%20&#1085;&#1072;%20&#1089;&#1072;&#1081;&#1090;\&#1064;&#1072;&#1073;&#1083;&#1086;&#1085;&#1099;%20&#1087;&#1086;%20&#1042;&#1057;,%20&#1042;&#1054;,%20&#1043;&#1042;&#1057;,%20&#1061;&#1042;&#1057;\&#1050;&#1086;&#1089;&#1090;&#1088;&#1086;&#1084;&#1072;\JKH.OPEN.INFO.TARIFF.HVS%20&#1058;&#1069;&#1062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_econ3\&#1052;&#1086;&#1080;%20&#1076;&#1086;&#1082;&#1091;&#1084;&#1077;&#1085;&#1090;&#1099;\&#1060;&#1086;&#1088;&#1084;&#1099;%20&#1074;%20&#1057;&#1052;&#1048;\2012\&#1060;&#1061;&#1044;%202012%20&#1085;&#1072;%20&#1089;&#1072;&#1081;&#1090;\&#1053;&#1072;%20&#1089;&#1072;&#1081;&#1090;\&#1042;&#1057;-&#1042;&#1054;\&#1060;&#1061;&#1044;%202012%20&#1042;&#1057;-&#1042;&#1054;%2009.04.12%20&#1040;&#1054;%20&#1061;&#1042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ХВС Инвестиции"/>
      <sheetName val="ХВС показатели (техническая)"/>
      <sheetName val="ХВС показатели (2)(техническая)"/>
      <sheetName val="ХВС показатели (питьевая)"/>
      <sheetName val="ХВС показатели (2)(питьевая)"/>
      <sheetName val="ХВС показатели (подвозная)"/>
      <sheetName val="ХВС показатели (2)(подвозная)"/>
      <sheetName val="ХВС показатели (другое)"/>
      <sheetName val="ХВС показатели (2)(другое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>
        <row r="2">
          <cell r="J2" t="str">
            <v>Код шаблона: JKH.OPEN.INFO.TARIFF.HVS</v>
          </cell>
        </row>
      </sheetData>
      <sheetData sheetId="4">
        <row r="17">
          <cell r="G17" t="str">
            <v>Главное управление ОАО "ТГК-2" по Костромской области</v>
          </cell>
        </row>
        <row r="19">
          <cell r="G19" t="str">
            <v>Костромская ТЭЦ-1</v>
          </cell>
        </row>
        <row r="24">
          <cell r="G24" t="str">
            <v>Водоснабжение (подъем, очистка, транспортировка)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ЭЦ ХВС 2012"/>
      <sheetName val="ВТЭЦ ХВС 2012"/>
      <sheetName val="КТЭЦ-1 ХВС 2012"/>
      <sheetName val="КТЭЦ-2 ХВС 2012"/>
      <sheetName val="ЯТЭЦ-1 ХВС 2012"/>
      <sheetName val="Я ЛК ХВС 2012"/>
      <sheetName val="ЯТЭЦ-3 ХВС 2012"/>
      <sheetName val="ЯТЭЦ-2 ВО 2012"/>
      <sheetName val="ЯТЭЦ-3 ВО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75" zoomScaleNormal="75" zoomScalePageLayoutView="0" workbookViewId="0" topLeftCell="A1">
      <selection activeCell="D51" sqref="D51"/>
    </sheetView>
  </sheetViews>
  <sheetFormatPr defaultColWidth="9.140625" defaultRowHeight="15"/>
  <cols>
    <col min="1" max="1" width="9.00390625" style="36" bestFit="1" customWidth="1"/>
    <col min="2" max="2" width="90.140625" style="36" customWidth="1"/>
    <col min="3" max="3" width="12.7109375" style="36" customWidth="1"/>
    <col min="4" max="4" width="19.8515625" style="36" customWidth="1"/>
    <col min="5" max="5" width="9.140625" style="36" customWidth="1"/>
    <col min="6" max="6" width="55.28125" style="36" customWidth="1"/>
    <col min="7" max="16384" width="9.140625" style="36" customWidth="1"/>
  </cols>
  <sheetData>
    <row r="1" spans="1:4" ht="79.5" customHeight="1">
      <c r="A1" s="1" t="s">
        <v>170</v>
      </c>
      <c r="B1" s="1"/>
      <c r="C1" s="1"/>
      <c r="D1" s="1"/>
    </row>
    <row r="2" ht="15" customHeight="1"/>
    <row r="3" spans="1:4" ht="31.5">
      <c r="A3" s="37" t="s">
        <v>0</v>
      </c>
      <c r="B3" s="37" t="s">
        <v>1</v>
      </c>
      <c r="C3" s="37" t="s">
        <v>2</v>
      </c>
      <c r="D3" s="37" t="s">
        <v>3</v>
      </c>
    </row>
    <row r="4" spans="1:4" ht="15.75">
      <c r="A4" s="38">
        <v>1</v>
      </c>
      <c r="B4" s="38">
        <f>A4+1</f>
        <v>2</v>
      </c>
      <c r="C4" s="38">
        <f>B4+1</f>
        <v>3</v>
      </c>
      <c r="D4" s="38">
        <f>C4+1</f>
        <v>4</v>
      </c>
    </row>
    <row r="5" spans="1:4" ht="37.5" customHeight="1">
      <c r="A5" s="5" t="s">
        <v>4</v>
      </c>
      <c r="B5" s="6" t="s">
        <v>5</v>
      </c>
      <c r="C5" s="7" t="s">
        <v>6</v>
      </c>
      <c r="D5" s="8" t="s">
        <v>143</v>
      </c>
    </row>
    <row r="6" spans="1:4" ht="19.5" customHeight="1">
      <c r="A6" s="5" t="s">
        <v>8</v>
      </c>
      <c r="B6" s="6" t="s">
        <v>9</v>
      </c>
      <c r="C6" s="7" t="s">
        <v>10</v>
      </c>
      <c r="D6" s="29">
        <v>365.6</v>
      </c>
    </row>
    <row r="7" spans="1:4" ht="33" customHeight="1">
      <c r="A7" s="5" t="s">
        <v>144</v>
      </c>
      <c r="B7" s="6" t="s">
        <v>145</v>
      </c>
      <c r="C7" s="7" t="s">
        <v>10</v>
      </c>
      <c r="D7" s="33">
        <v>320.3</v>
      </c>
    </row>
    <row r="8" spans="1:4" ht="19.5" customHeight="1">
      <c r="A8" s="5" t="s">
        <v>12</v>
      </c>
      <c r="B8" s="10" t="s">
        <v>146</v>
      </c>
      <c r="C8" s="7" t="s">
        <v>10</v>
      </c>
      <c r="D8" s="29">
        <v>50.23</v>
      </c>
    </row>
    <row r="9" spans="1:4" ht="31.5">
      <c r="A9" s="5" t="s">
        <v>20</v>
      </c>
      <c r="B9" s="10" t="s">
        <v>21</v>
      </c>
      <c r="C9" s="7" t="s">
        <v>10</v>
      </c>
      <c r="D9" s="29">
        <v>24.29</v>
      </c>
    </row>
    <row r="10" spans="1:4" ht="19.5" customHeight="1">
      <c r="A10" s="5" t="s">
        <v>22</v>
      </c>
      <c r="B10" s="14" t="s">
        <v>23</v>
      </c>
      <c r="C10" s="7" t="s">
        <v>24</v>
      </c>
      <c r="D10" s="33">
        <v>1.53</v>
      </c>
    </row>
    <row r="11" spans="1:4" ht="19.5" customHeight="1">
      <c r="A11" s="5" t="s">
        <v>25</v>
      </c>
      <c r="B11" s="14" t="s">
        <v>26</v>
      </c>
      <c r="C11" s="7" t="s">
        <v>147</v>
      </c>
      <c r="D11" s="29">
        <v>15.6975</v>
      </c>
    </row>
    <row r="12" spans="1:4" ht="19.5" customHeight="1">
      <c r="A12" s="5" t="s">
        <v>28</v>
      </c>
      <c r="B12" s="10" t="s">
        <v>29</v>
      </c>
      <c r="C12" s="7" t="s">
        <v>10</v>
      </c>
      <c r="D12" s="29"/>
    </row>
    <row r="13" spans="1:4" ht="19.5" customHeight="1">
      <c r="A13" s="5" t="s">
        <v>30</v>
      </c>
      <c r="B13" s="14" t="s">
        <v>148</v>
      </c>
      <c r="C13" s="7" t="s">
        <v>32</v>
      </c>
      <c r="D13" s="33">
        <f>SUM(D14:D21)</f>
        <v>0</v>
      </c>
    </row>
    <row r="14" spans="1:4" ht="19.5" customHeight="1">
      <c r="A14" s="5" t="s">
        <v>33</v>
      </c>
      <c r="B14" s="16" t="s">
        <v>149</v>
      </c>
      <c r="C14" s="7" t="s">
        <v>32</v>
      </c>
      <c r="D14" s="17"/>
    </row>
    <row r="15" spans="1:4" ht="19.5" customHeight="1">
      <c r="A15" s="5" t="s">
        <v>35</v>
      </c>
      <c r="B15" s="16" t="s">
        <v>150</v>
      </c>
      <c r="C15" s="7" t="s">
        <v>32</v>
      </c>
      <c r="D15" s="17"/>
    </row>
    <row r="16" spans="1:4" ht="19.5" customHeight="1">
      <c r="A16" s="5" t="s">
        <v>37</v>
      </c>
      <c r="B16" s="16" t="s">
        <v>151</v>
      </c>
      <c r="C16" s="7" t="s">
        <v>32</v>
      </c>
      <c r="D16" s="17"/>
    </row>
    <row r="17" spans="1:4" ht="19.5" customHeight="1">
      <c r="A17" s="5" t="s">
        <v>39</v>
      </c>
      <c r="B17" s="16" t="s">
        <v>152</v>
      </c>
      <c r="C17" s="7" t="s">
        <v>32</v>
      </c>
      <c r="D17" s="17"/>
    </row>
    <row r="18" spans="1:4" ht="15.75" customHeight="1">
      <c r="A18" s="5" t="s">
        <v>41</v>
      </c>
      <c r="B18" s="16" t="s">
        <v>153</v>
      </c>
      <c r="C18" s="7" t="s">
        <v>32</v>
      </c>
      <c r="D18" s="17"/>
    </row>
    <row r="19" spans="1:4" ht="19.5" customHeight="1">
      <c r="A19" s="5" t="s">
        <v>43</v>
      </c>
      <c r="B19" s="16" t="s">
        <v>154</v>
      </c>
      <c r="C19" s="7" t="s">
        <v>32</v>
      </c>
      <c r="D19" s="17"/>
    </row>
    <row r="20" spans="1:4" ht="19.5" customHeight="1">
      <c r="A20" s="5" t="s">
        <v>45</v>
      </c>
      <c r="B20" s="16" t="s">
        <v>155</v>
      </c>
      <c r="C20" s="7" t="s">
        <v>32</v>
      </c>
      <c r="D20" s="17"/>
    </row>
    <row r="21" spans="1:4" ht="15.75" customHeight="1">
      <c r="A21" s="5" t="s">
        <v>47</v>
      </c>
      <c r="B21" s="16" t="s">
        <v>156</v>
      </c>
      <c r="C21" s="7" t="s">
        <v>32</v>
      </c>
      <c r="D21" s="17"/>
    </row>
    <row r="22" spans="1:4" ht="19.5" customHeight="1">
      <c r="A22" s="5" t="s">
        <v>49</v>
      </c>
      <c r="B22" s="10" t="s">
        <v>50</v>
      </c>
      <c r="C22" s="7" t="s">
        <v>10</v>
      </c>
      <c r="D22" s="40">
        <v>74.9</v>
      </c>
    </row>
    <row r="23" spans="1:4" ht="19.5" customHeight="1">
      <c r="A23" s="5" t="s">
        <v>51</v>
      </c>
      <c r="B23" s="10" t="s">
        <v>52</v>
      </c>
      <c r="C23" s="7" t="s">
        <v>10</v>
      </c>
      <c r="D23" s="40">
        <v>25.56</v>
      </c>
    </row>
    <row r="24" spans="1:4" ht="19.5" customHeight="1">
      <c r="A24" s="5" t="s">
        <v>53</v>
      </c>
      <c r="B24" s="10" t="s">
        <v>54</v>
      </c>
      <c r="C24" s="7" t="s">
        <v>10</v>
      </c>
      <c r="D24" s="40">
        <v>18.84</v>
      </c>
    </row>
    <row r="25" spans="1:4" ht="19.5" customHeight="1">
      <c r="A25" s="5" t="s">
        <v>55</v>
      </c>
      <c r="B25" s="10" t="s">
        <v>56</v>
      </c>
      <c r="C25" s="7" t="s">
        <v>10</v>
      </c>
      <c r="D25" s="40"/>
    </row>
    <row r="26" spans="1:4" ht="19.5" customHeight="1">
      <c r="A26" s="5" t="s">
        <v>57</v>
      </c>
      <c r="B26" s="13" t="s">
        <v>157</v>
      </c>
      <c r="C26" s="7" t="s">
        <v>10</v>
      </c>
      <c r="D26" s="40">
        <v>4.04</v>
      </c>
    </row>
    <row r="27" spans="1:4" ht="19.5" customHeight="1">
      <c r="A27" s="5" t="s">
        <v>59</v>
      </c>
      <c r="B27" s="14" t="s">
        <v>60</v>
      </c>
      <c r="C27" s="7" t="s">
        <v>10</v>
      </c>
      <c r="D27" s="40"/>
    </row>
    <row r="28" spans="1:4" ht="19.5" customHeight="1">
      <c r="A28" s="5" t="s">
        <v>61</v>
      </c>
      <c r="B28" s="14" t="s">
        <v>62</v>
      </c>
      <c r="C28" s="7" t="s">
        <v>10</v>
      </c>
      <c r="D28" s="40"/>
    </row>
    <row r="29" spans="1:4" ht="19.5" customHeight="1">
      <c r="A29" s="5" t="s">
        <v>63</v>
      </c>
      <c r="B29" s="13" t="s">
        <v>158</v>
      </c>
      <c r="C29" s="7" t="s">
        <v>10</v>
      </c>
      <c r="D29" s="40">
        <v>22.87</v>
      </c>
    </row>
    <row r="30" spans="1:4" ht="19.5" customHeight="1">
      <c r="A30" s="5" t="s">
        <v>65</v>
      </c>
      <c r="B30" s="14" t="s">
        <v>60</v>
      </c>
      <c r="C30" s="7" t="s">
        <v>10</v>
      </c>
      <c r="D30" s="40">
        <v>17.04</v>
      </c>
    </row>
    <row r="31" spans="1:4" ht="19.5" customHeight="1">
      <c r="A31" s="5" t="s">
        <v>66</v>
      </c>
      <c r="B31" s="14" t="s">
        <v>62</v>
      </c>
      <c r="C31" s="7" t="s">
        <v>10</v>
      </c>
      <c r="D31" s="40">
        <v>5.83</v>
      </c>
    </row>
    <row r="32" spans="1:4" ht="35.25" customHeight="1">
      <c r="A32" s="5" t="s">
        <v>67</v>
      </c>
      <c r="B32" s="13" t="s">
        <v>73</v>
      </c>
      <c r="C32" s="7" t="s">
        <v>10</v>
      </c>
      <c r="D32" s="40">
        <v>99.57</v>
      </c>
    </row>
    <row r="33" spans="1:4" ht="19.5" customHeight="1">
      <c r="A33" s="5" t="s">
        <v>68</v>
      </c>
      <c r="B33" s="14" t="s">
        <v>69</v>
      </c>
      <c r="C33" s="7" t="s">
        <v>10</v>
      </c>
      <c r="D33" s="40">
        <v>69.97</v>
      </c>
    </row>
    <row r="34" spans="1:4" ht="19.5" customHeight="1">
      <c r="A34" s="5" t="s">
        <v>70</v>
      </c>
      <c r="B34" s="14" t="s">
        <v>71</v>
      </c>
      <c r="C34" s="7" t="s">
        <v>10</v>
      </c>
      <c r="D34" s="9"/>
    </row>
    <row r="35" spans="1:4" ht="19.5" customHeight="1">
      <c r="A35" s="5" t="s">
        <v>137</v>
      </c>
      <c r="B35" s="14" t="s">
        <v>74</v>
      </c>
      <c r="C35" s="7" t="s">
        <v>10</v>
      </c>
      <c r="D35" s="9"/>
    </row>
    <row r="36" spans="1:4" ht="19.5" customHeight="1">
      <c r="A36" s="5" t="s">
        <v>138</v>
      </c>
      <c r="B36" s="14" t="s">
        <v>159</v>
      </c>
      <c r="C36" s="7" t="s">
        <v>10</v>
      </c>
      <c r="D36" s="9"/>
    </row>
    <row r="37" spans="1:4" ht="19.5" customHeight="1">
      <c r="A37" s="5" t="s">
        <v>139</v>
      </c>
      <c r="B37" s="14" t="s">
        <v>76</v>
      </c>
      <c r="C37" s="7" t="s">
        <v>160</v>
      </c>
      <c r="D37" s="20"/>
    </row>
    <row r="38" spans="1:4" ht="19.5" customHeight="1">
      <c r="A38" s="5" t="s">
        <v>140</v>
      </c>
      <c r="B38" s="14" t="s">
        <v>78</v>
      </c>
      <c r="C38" s="7" t="s">
        <v>10</v>
      </c>
      <c r="D38" s="29"/>
    </row>
    <row r="39" spans="1:4" ht="36" customHeight="1">
      <c r="A39" s="5" t="s">
        <v>72</v>
      </c>
      <c r="B39" s="10" t="s">
        <v>79</v>
      </c>
      <c r="C39" s="7" t="s">
        <v>10</v>
      </c>
      <c r="D39" s="12"/>
    </row>
    <row r="40" spans="1:4" ht="19.5" customHeight="1">
      <c r="A40" s="21"/>
      <c r="B40" s="23" t="s">
        <v>80</v>
      </c>
      <c r="C40" s="23"/>
      <c r="D40" s="23"/>
    </row>
    <row r="41" spans="1:4" ht="19.5" customHeight="1">
      <c r="A41" s="5" t="s">
        <v>81</v>
      </c>
      <c r="B41" s="6" t="s">
        <v>82</v>
      </c>
      <c r="C41" s="7" t="s">
        <v>10</v>
      </c>
      <c r="D41" s="40">
        <v>45.3</v>
      </c>
    </row>
    <row r="42" spans="1:4" ht="19.5" customHeight="1">
      <c r="A42" s="5" t="s">
        <v>83</v>
      </c>
      <c r="B42" s="6" t="s">
        <v>84</v>
      </c>
      <c r="C42" s="7" t="s">
        <v>10</v>
      </c>
      <c r="D42" s="29"/>
    </row>
    <row r="43" spans="1:4" ht="48.75" customHeight="1">
      <c r="A43" s="5" t="s">
        <v>85</v>
      </c>
      <c r="B43" s="13" t="s">
        <v>161</v>
      </c>
      <c r="C43" s="7" t="s">
        <v>10</v>
      </c>
      <c r="D43" s="29"/>
    </row>
    <row r="44" spans="1:4" ht="19.5" customHeight="1">
      <c r="A44" s="5" t="s">
        <v>87</v>
      </c>
      <c r="B44" s="26" t="s">
        <v>162</v>
      </c>
      <c r="C44" s="7" t="s">
        <v>89</v>
      </c>
      <c r="D44" s="40">
        <v>44.85</v>
      </c>
    </row>
    <row r="45" spans="1:4" ht="31.5">
      <c r="A45" s="5" t="s">
        <v>94</v>
      </c>
      <c r="B45" s="6" t="s">
        <v>163</v>
      </c>
      <c r="C45" s="7" t="s">
        <v>89</v>
      </c>
      <c r="D45" s="12"/>
    </row>
    <row r="46" spans="1:4" ht="19.5" customHeight="1">
      <c r="A46" s="5" t="s">
        <v>98</v>
      </c>
      <c r="B46" s="6" t="s">
        <v>164</v>
      </c>
      <c r="C46" s="7" t="s">
        <v>89</v>
      </c>
      <c r="D46" s="17"/>
    </row>
    <row r="47" spans="1:4" ht="15.75" customHeight="1">
      <c r="A47" s="5" t="s">
        <v>100</v>
      </c>
      <c r="B47" s="6" t="s">
        <v>165</v>
      </c>
      <c r="C47" s="7" t="s">
        <v>115</v>
      </c>
      <c r="D47" s="29"/>
    </row>
    <row r="48" spans="1:4" ht="19.5" customHeight="1">
      <c r="A48" s="5" t="s">
        <v>106</v>
      </c>
      <c r="B48" s="6" t="s">
        <v>166</v>
      </c>
      <c r="C48" s="7" t="s">
        <v>115</v>
      </c>
      <c r="D48" s="29">
        <v>0.4</v>
      </c>
    </row>
    <row r="49" spans="1:4" ht="19.5" customHeight="1">
      <c r="A49" s="5" t="s">
        <v>113</v>
      </c>
      <c r="B49" s="6" t="s">
        <v>167</v>
      </c>
      <c r="C49" s="7" t="s">
        <v>118</v>
      </c>
      <c r="D49" s="20">
        <v>1</v>
      </c>
    </row>
    <row r="50" spans="1:4" ht="19.5" customHeight="1">
      <c r="A50" s="5" t="s">
        <v>116</v>
      </c>
      <c r="B50" s="6" t="s">
        <v>168</v>
      </c>
      <c r="C50" s="7" t="s">
        <v>118</v>
      </c>
      <c r="D50" s="20">
        <v>0</v>
      </c>
    </row>
    <row r="51" spans="1:4" ht="19.5" customHeight="1">
      <c r="A51" s="5" t="s">
        <v>119</v>
      </c>
      <c r="B51" s="6" t="s">
        <v>169</v>
      </c>
      <c r="C51" s="7" t="s">
        <v>160</v>
      </c>
      <c r="D51" s="29">
        <v>1</v>
      </c>
    </row>
    <row r="52" ht="15.75" customHeight="1"/>
    <row r="56" spans="1:8" s="39" customFormat="1" ht="19.5" customHeight="1">
      <c r="A56" s="36"/>
      <c r="B56" s="36"/>
      <c r="C56" s="36"/>
      <c r="D56" s="36"/>
      <c r="E56" s="36"/>
      <c r="F56" s="36"/>
      <c r="G56" s="36"/>
      <c r="H56" s="36"/>
    </row>
  </sheetData>
  <sheetProtection/>
  <mergeCells count="1">
    <mergeCell ref="A1:D1"/>
  </mergeCells>
  <dataValidations count="4">
    <dataValidation type="decimal" allowBlank="1" showInputMessage="1" showErrorMessage="1" error="Значение должно быть действительным числом" sqref="D41:D43 D25:D38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D44:D51 D14:D24 D10:D12">
      <formula1>0</formula1>
      <formula2>9.99999999999999E+23</formula2>
    </dataValidation>
    <dataValidation type="decimal" allowBlank="1" showInputMessage="1" showErrorMessage="1" sqref="D13 D7">
      <formula1>-999999999</formula1>
      <formula2>999999999999</formula2>
    </dataValidation>
    <dataValidation type="decimal" allowBlank="1" showErrorMessage="1" errorTitle="Ошибка" error="Допускается ввод только действительных чисел!" sqref="D6 D8:D9">
      <formula1>-999999999999999000000000</formula1>
      <formula2>9.99999999999999E+23</formula2>
    </dataValidation>
  </dataValidations>
  <hyperlinks>
    <hyperlink ref="B40" location="'ВО показатели'!A1" tooltip="Добавить запись" display="Добавить запись"/>
  </hyperlink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="75" zoomScaleNormal="75" zoomScaleSheetLayoutView="75" zoomScalePageLayoutView="0" workbookViewId="0" topLeftCell="A48">
      <selection activeCell="D82" sqref="D82"/>
    </sheetView>
  </sheetViews>
  <sheetFormatPr defaultColWidth="9.140625" defaultRowHeight="15"/>
  <cols>
    <col min="1" max="1" width="9.00390625" style="2" bestFit="1" customWidth="1"/>
    <col min="2" max="2" width="90.140625" style="2" customWidth="1"/>
    <col min="3" max="3" width="12.7109375" style="2" customWidth="1"/>
    <col min="4" max="4" width="20.28125" style="2" customWidth="1"/>
    <col min="5" max="16384" width="9.140625" style="2" customWidth="1"/>
  </cols>
  <sheetData>
    <row r="1" spans="1:4" ht="78" customHeight="1">
      <c r="A1" s="1" t="s">
        <v>136</v>
      </c>
      <c r="B1" s="1"/>
      <c r="C1" s="1"/>
      <c r="D1" s="1"/>
    </row>
    <row r="3" spans="1:4" ht="31.5">
      <c r="A3" s="3" t="s">
        <v>0</v>
      </c>
      <c r="B3" s="3" t="s">
        <v>1</v>
      </c>
      <c r="C3" s="3" t="s">
        <v>2</v>
      </c>
      <c r="D3" s="3" t="s">
        <v>3</v>
      </c>
    </row>
    <row r="4" spans="1:4" ht="15.75">
      <c r="A4" s="4">
        <v>1</v>
      </c>
      <c r="B4" s="4">
        <f>A4+1</f>
        <v>2</v>
      </c>
      <c r="C4" s="4">
        <f>B4+1</f>
        <v>3</v>
      </c>
      <c r="D4" s="4">
        <f>C4+1</f>
        <v>4</v>
      </c>
    </row>
    <row r="5" spans="1:4" ht="39" customHeight="1">
      <c r="A5" s="5" t="s">
        <v>4</v>
      </c>
      <c r="B5" s="6" t="s">
        <v>5</v>
      </c>
      <c r="C5" s="7" t="s">
        <v>6</v>
      </c>
      <c r="D5" s="8" t="s">
        <v>7</v>
      </c>
    </row>
    <row r="6" spans="1:4" ht="19.5" customHeight="1">
      <c r="A6" s="5" t="s">
        <v>8</v>
      </c>
      <c r="B6" s="6" t="s">
        <v>9</v>
      </c>
      <c r="C6" s="7" t="s">
        <v>10</v>
      </c>
      <c r="D6" s="29">
        <v>236.55</v>
      </c>
    </row>
    <row r="7" spans="1:4" ht="31.5">
      <c r="A7" s="5">
        <v>3</v>
      </c>
      <c r="B7" s="6" t="s">
        <v>11</v>
      </c>
      <c r="C7" s="7" t="s">
        <v>10</v>
      </c>
      <c r="D7" s="33" t="e">
        <f>SUM(D8,D12,D15,D25:D29,D32,D35,#REF!,D42:D43)</f>
        <v>#REF!</v>
      </c>
    </row>
    <row r="8" spans="1:4" ht="19.5" customHeight="1">
      <c r="A8" s="5" t="s">
        <v>12</v>
      </c>
      <c r="B8" s="10" t="s">
        <v>13</v>
      </c>
      <c r="C8" s="7" t="s">
        <v>10</v>
      </c>
      <c r="D8" s="29">
        <f>D10</f>
        <v>231.31</v>
      </c>
    </row>
    <row r="9" spans="1:4" ht="19.5" customHeight="1">
      <c r="A9" s="5" t="s">
        <v>14</v>
      </c>
      <c r="B9" s="11" t="s">
        <v>15</v>
      </c>
      <c r="C9" s="7" t="s">
        <v>10</v>
      </c>
      <c r="D9" s="29"/>
    </row>
    <row r="10" spans="1:4" ht="19.5" customHeight="1">
      <c r="A10" s="5" t="s">
        <v>16</v>
      </c>
      <c r="B10" s="11" t="s">
        <v>17</v>
      </c>
      <c r="C10" s="7" t="s">
        <v>10</v>
      </c>
      <c r="D10" s="29">
        <v>231.31</v>
      </c>
    </row>
    <row r="11" spans="1:4" ht="19.5" customHeight="1">
      <c r="A11" s="5" t="s">
        <v>18</v>
      </c>
      <c r="B11" s="11" t="s">
        <v>19</v>
      </c>
      <c r="C11" s="7" t="s">
        <v>10</v>
      </c>
      <c r="D11" s="29"/>
    </row>
    <row r="12" spans="1:4" ht="31.5">
      <c r="A12" s="5" t="s">
        <v>20</v>
      </c>
      <c r="B12" s="10" t="s">
        <v>21</v>
      </c>
      <c r="C12" s="7" t="s">
        <v>10</v>
      </c>
      <c r="D12" s="29">
        <v>3.34</v>
      </c>
    </row>
    <row r="13" spans="1:4" ht="19.5" customHeight="1">
      <c r="A13" s="5" t="s">
        <v>22</v>
      </c>
      <c r="B13" s="11" t="s">
        <v>23</v>
      </c>
      <c r="C13" s="7" t="s">
        <v>24</v>
      </c>
      <c r="D13" s="33">
        <f>(D12/D14)</f>
        <v>1.0764107351681254</v>
      </c>
    </row>
    <row r="14" spans="1:4" ht="19.5" customHeight="1">
      <c r="A14" s="5" t="s">
        <v>25</v>
      </c>
      <c r="B14" s="11" t="s">
        <v>26</v>
      </c>
      <c r="C14" s="7" t="s">
        <v>27</v>
      </c>
      <c r="D14" s="29">
        <v>3.1029047656964543</v>
      </c>
    </row>
    <row r="15" spans="1:4" ht="19.5" customHeight="1">
      <c r="A15" s="5" t="s">
        <v>28</v>
      </c>
      <c r="B15" s="13" t="s">
        <v>29</v>
      </c>
      <c r="C15" s="7" t="s">
        <v>10</v>
      </c>
      <c r="D15" s="29"/>
    </row>
    <row r="16" spans="1:4" ht="19.5" customHeight="1">
      <c r="A16" s="5" t="s">
        <v>30</v>
      </c>
      <c r="B16" s="14" t="s">
        <v>31</v>
      </c>
      <c r="C16" s="7" t="s">
        <v>32</v>
      </c>
      <c r="D16" s="33">
        <f>SUM(D17:D24)</f>
        <v>0</v>
      </c>
    </row>
    <row r="17" spans="1:4" ht="19.5" customHeight="1">
      <c r="A17" s="5" t="s">
        <v>33</v>
      </c>
      <c r="B17" s="16" t="s">
        <v>34</v>
      </c>
      <c r="C17" s="7" t="s">
        <v>32</v>
      </c>
      <c r="D17" s="17"/>
    </row>
    <row r="18" spans="1:4" ht="19.5" customHeight="1">
      <c r="A18" s="5" t="s">
        <v>35</v>
      </c>
      <c r="B18" s="16" t="s">
        <v>36</v>
      </c>
      <c r="C18" s="7" t="s">
        <v>32</v>
      </c>
      <c r="D18" s="17"/>
    </row>
    <row r="19" spans="1:4" ht="19.5" customHeight="1">
      <c r="A19" s="5" t="s">
        <v>37</v>
      </c>
      <c r="B19" s="16" t="s">
        <v>38</v>
      </c>
      <c r="C19" s="7" t="s">
        <v>32</v>
      </c>
      <c r="D19" s="17"/>
    </row>
    <row r="20" spans="1:4" ht="19.5" customHeight="1">
      <c r="A20" s="5" t="s">
        <v>39</v>
      </c>
      <c r="B20" s="16" t="s">
        <v>40</v>
      </c>
      <c r="C20" s="7" t="s">
        <v>32</v>
      </c>
      <c r="D20" s="17"/>
    </row>
    <row r="21" spans="1:4" ht="19.5" customHeight="1">
      <c r="A21" s="5" t="s">
        <v>41</v>
      </c>
      <c r="B21" s="16" t="s">
        <v>42</v>
      </c>
      <c r="C21" s="7" t="s">
        <v>32</v>
      </c>
      <c r="D21" s="17"/>
    </row>
    <row r="22" spans="1:4" ht="19.5" customHeight="1">
      <c r="A22" s="5" t="s">
        <v>43</v>
      </c>
      <c r="B22" s="18" t="s">
        <v>44</v>
      </c>
      <c r="C22" s="7" t="s">
        <v>32</v>
      </c>
      <c r="D22" s="17"/>
    </row>
    <row r="23" spans="1:4" ht="19.5" customHeight="1">
      <c r="A23" s="5" t="s">
        <v>45</v>
      </c>
      <c r="B23" s="16" t="s">
        <v>46</v>
      </c>
      <c r="C23" s="7" t="s">
        <v>32</v>
      </c>
      <c r="D23" s="17"/>
    </row>
    <row r="24" spans="1:4" ht="19.5" customHeight="1">
      <c r="A24" s="5" t="s">
        <v>47</v>
      </c>
      <c r="B24" s="16" t="s">
        <v>48</v>
      </c>
      <c r="C24" s="7" t="s">
        <v>32</v>
      </c>
      <c r="D24" s="17"/>
    </row>
    <row r="25" spans="1:4" ht="19.5" customHeight="1">
      <c r="A25" s="5" t="s">
        <v>49</v>
      </c>
      <c r="B25" s="10" t="s">
        <v>50</v>
      </c>
      <c r="C25" s="7" t="s">
        <v>10</v>
      </c>
      <c r="D25" s="34">
        <v>0.2695</v>
      </c>
    </row>
    <row r="26" spans="1:4" ht="19.5" customHeight="1">
      <c r="A26" s="5" t="s">
        <v>51</v>
      </c>
      <c r="B26" s="10" t="s">
        <v>52</v>
      </c>
      <c r="C26" s="7" t="s">
        <v>10</v>
      </c>
      <c r="D26" s="34">
        <v>0.0921</v>
      </c>
    </row>
    <row r="27" spans="1:4" ht="19.5" customHeight="1">
      <c r="A27" s="5" t="s">
        <v>53</v>
      </c>
      <c r="B27" s="10" t="s">
        <v>54</v>
      </c>
      <c r="C27" s="7" t="s">
        <v>10</v>
      </c>
      <c r="D27" s="34">
        <v>0.049</v>
      </c>
    </row>
    <row r="28" spans="1:4" ht="19.5" customHeight="1">
      <c r="A28" s="5" t="s">
        <v>55</v>
      </c>
      <c r="B28" s="10" t="s">
        <v>56</v>
      </c>
      <c r="C28" s="7" t="s">
        <v>10</v>
      </c>
      <c r="D28" s="34"/>
    </row>
    <row r="29" spans="1:4" ht="19.5" customHeight="1">
      <c r="A29" s="5" t="s">
        <v>57</v>
      </c>
      <c r="B29" s="10" t="s">
        <v>58</v>
      </c>
      <c r="C29" s="7" t="s">
        <v>10</v>
      </c>
      <c r="D29" s="34">
        <v>0.0068</v>
      </c>
    </row>
    <row r="30" spans="1:4" ht="19.5" customHeight="1">
      <c r="A30" s="5" t="s">
        <v>59</v>
      </c>
      <c r="B30" s="11" t="s">
        <v>60</v>
      </c>
      <c r="C30" s="7" t="s">
        <v>10</v>
      </c>
      <c r="D30" s="34"/>
    </row>
    <row r="31" spans="1:4" ht="19.5" customHeight="1">
      <c r="A31" s="5" t="s">
        <v>61</v>
      </c>
      <c r="B31" s="11" t="s">
        <v>62</v>
      </c>
      <c r="C31" s="7" t="s">
        <v>10</v>
      </c>
      <c r="D31" s="34"/>
    </row>
    <row r="32" spans="1:4" ht="19.5" customHeight="1">
      <c r="A32" s="5" t="s">
        <v>63</v>
      </c>
      <c r="B32" s="10" t="s">
        <v>64</v>
      </c>
      <c r="C32" s="7" t="s">
        <v>10</v>
      </c>
      <c r="D32" s="34">
        <v>0.1097</v>
      </c>
    </row>
    <row r="33" spans="1:4" ht="19.5" customHeight="1">
      <c r="A33" s="5" t="s">
        <v>65</v>
      </c>
      <c r="B33" s="11" t="s">
        <v>60</v>
      </c>
      <c r="C33" s="7" t="s">
        <v>10</v>
      </c>
      <c r="D33" s="34">
        <v>0.0717</v>
      </c>
    </row>
    <row r="34" spans="1:4" ht="19.5" customHeight="1">
      <c r="A34" s="5" t="s">
        <v>66</v>
      </c>
      <c r="B34" s="11" t="s">
        <v>62</v>
      </c>
      <c r="C34" s="7" t="s">
        <v>10</v>
      </c>
      <c r="D34" s="34">
        <v>0.0247</v>
      </c>
    </row>
    <row r="35" spans="1:4" ht="19.5" customHeight="1">
      <c r="A35" s="5" t="s">
        <v>67</v>
      </c>
      <c r="B35" s="13" t="s">
        <v>73</v>
      </c>
      <c r="C35" s="7" t="s">
        <v>10</v>
      </c>
      <c r="D35" s="34">
        <v>0.1244</v>
      </c>
    </row>
    <row r="36" spans="1:4" ht="19.5" customHeight="1">
      <c r="A36" s="5" t="s">
        <v>68</v>
      </c>
      <c r="B36" s="14" t="s">
        <v>69</v>
      </c>
      <c r="C36" s="7" t="s">
        <v>10</v>
      </c>
      <c r="D36" s="12"/>
    </row>
    <row r="37" spans="1:4" ht="19.5" customHeight="1">
      <c r="A37" s="5" t="s">
        <v>70</v>
      </c>
      <c r="B37" s="14" t="s">
        <v>71</v>
      </c>
      <c r="C37" s="7" t="s">
        <v>10</v>
      </c>
      <c r="D37" s="12"/>
    </row>
    <row r="38" spans="1:4" ht="19.5" customHeight="1">
      <c r="A38" s="5" t="s">
        <v>137</v>
      </c>
      <c r="B38" s="14" t="s">
        <v>74</v>
      </c>
      <c r="C38" s="7" t="s">
        <v>10</v>
      </c>
      <c r="D38" s="9"/>
    </row>
    <row r="39" spans="1:4" ht="31.5">
      <c r="A39" s="5" t="s">
        <v>138</v>
      </c>
      <c r="B39" s="14" t="s">
        <v>75</v>
      </c>
      <c r="C39" s="7" t="s">
        <v>10</v>
      </c>
      <c r="D39" s="9"/>
    </row>
    <row r="40" spans="1:4" ht="19.5" customHeight="1">
      <c r="A40" s="5" t="s">
        <v>139</v>
      </c>
      <c r="B40" s="11" t="s">
        <v>76</v>
      </c>
      <c r="C40" s="7" t="s">
        <v>77</v>
      </c>
      <c r="D40" s="20"/>
    </row>
    <row r="41" spans="1:4" ht="19.5" customHeight="1">
      <c r="A41" s="5" t="s">
        <v>140</v>
      </c>
      <c r="B41" s="11" t="s">
        <v>78</v>
      </c>
      <c r="C41" s="7" t="s">
        <v>10</v>
      </c>
      <c r="D41" s="9"/>
    </row>
    <row r="42" spans="1:4" ht="47.25">
      <c r="A42" s="19" t="s">
        <v>72</v>
      </c>
      <c r="B42" s="10" t="s">
        <v>79</v>
      </c>
      <c r="C42" s="7" t="s">
        <v>10</v>
      </c>
      <c r="D42" s="12"/>
    </row>
    <row r="43" spans="1:4" ht="19.5" customHeight="1">
      <c r="A43" s="21"/>
      <c r="B43" s="22" t="s">
        <v>80</v>
      </c>
      <c r="C43" s="23"/>
      <c r="D43" s="24"/>
    </row>
    <row r="44" spans="1:4" ht="19.5" customHeight="1">
      <c r="A44" s="5" t="s">
        <v>81</v>
      </c>
      <c r="B44" s="6" t="s">
        <v>82</v>
      </c>
      <c r="C44" s="7" t="s">
        <v>10</v>
      </c>
      <c r="D44" s="34">
        <v>1.2008</v>
      </c>
    </row>
    <row r="45" spans="1:4" ht="19.5" customHeight="1">
      <c r="A45" s="5" t="s">
        <v>83</v>
      </c>
      <c r="B45" s="6" t="s">
        <v>84</v>
      </c>
      <c r="C45" s="7" t="s">
        <v>10</v>
      </c>
      <c r="D45" s="9"/>
    </row>
    <row r="46" spans="1:4" ht="31.5">
      <c r="A46" s="5" t="s">
        <v>85</v>
      </c>
      <c r="B46" s="10" t="s">
        <v>86</v>
      </c>
      <c r="C46" s="7" t="s">
        <v>10</v>
      </c>
      <c r="D46" s="9"/>
    </row>
    <row r="47" spans="1:4" ht="19.5" customHeight="1">
      <c r="A47" s="5" t="s">
        <v>87</v>
      </c>
      <c r="B47" s="6" t="s">
        <v>88</v>
      </c>
      <c r="C47" s="7" t="s">
        <v>89</v>
      </c>
      <c r="D47" s="15">
        <f>SUM(D48:D49)</f>
        <v>0</v>
      </c>
    </row>
    <row r="48" spans="1:4" ht="19.5" customHeight="1">
      <c r="A48" s="5" t="s">
        <v>90</v>
      </c>
      <c r="B48" s="10" t="s">
        <v>91</v>
      </c>
      <c r="C48" s="7" t="s">
        <v>89</v>
      </c>
      <c r="D48" s="12"/>
    </row>
    <row r="49" spans="1:4" ht="19.5" customHeight="1">
      <c r="A49" s="5" t="s">
        <v>92</v>
      </c>
      <c r="B49" s="10" t="s">
        <v>93</v>
      </c>
      <c r="C49" s="7" t="s">
        <v>89</v>
      </c>
      <c r="D49" s="12"/>
    </row>
    <row r="50" spans="1:4" ht="19.5" customHeight="1">
      <c r="A50" s="5" t="s">
        <v>94</v>
      </c>
      <c r="B50" s="6" t="s">
        <v>95</v>
      </c>
      <c r="C50" s="7" t="s">
        <v>89</v>
      </c>
      <c r="D50" s="15">
        <f>SUM(D51:D52)</f>
        <v>6195</v>
      </c>
    </row>
    <row r="51" spans="1:4" ht="19.5" customHeight="1">
      <c r="A51" s="5" t="s">
        <v>96</v>
      </c>
      <c r="B51" s="10" t="s">
        <v>15</v>
      </c>
      <c r="C51" s="7" t="s">
        <v>89</v>
      </c>
      <c r="D51" s="12"/>
    </row>
    <row r="52" spans="1:4" ht="19.5" customHeight="1">
      <c r="A52" s="5" t="s">
        <v>97</v>
      </c>
      <c r="B52" s="10" t="s">
        <v>17</v>
      </c>
      <c r="C52" s="7" t="s">
        <v>89</v>
      </c>
      <c r="D52" s="12">
        <v>6195</v>
      </c>
    </row>
    <row r="53" spans="1:4" ht="19.5" customHeight="1">
      <c r="A53" s="5" t="s">
        <v>98</v>
      </c>
      <c r="B53" s="6" t="s">
        <v>99</v>
      </c>
      <c r="C53" s="7" t="s">
        <v>89</v>
      </c>
      <c r="D53" s="25"/>
    </row>
    <row r="54" spans="1:4" ht="19.5" customHeight="1">
      <c r="A54" s="5" t="s">
        <v>100</v>
      </c>
      <c r="B54" s="26" t="s">
        <v>101</v>
      </c>
      <c r="C54" s="7" t="s">
        <v>89</v>
      </c>
      <c r="D54" s="27">
        <f>SUM(D55:D56)</f>
        <v>15.8</v>
      </c>
    </row>
    <row r="55" spans="1:4" ht="19.5" customHeight="1">
      <c r="A55" s="5" t="s">
        <v>102</v>
      </c>
      <c r="B55" s="10" t="s">
        <v>103</v>
      </c>
      <c r="C55" s="7" t="s">
        <v>89</v>
      </c>
      <c r="D55" s="25">
        <v>15.8</v>
      </c>
    </row>
    <row r="56" spans="1:4" ht="19.5" customHeight="1">
      <c r="A56" s="5" t="s">
        <v>104</v>
      </c>
      <c r="B56" s="13" t="s">
        <v>105</v>
      </c>
      <c r="C56" s="7" t="s">
        <v>89</v>
      </c>
      <c r="D56" s="25"/>
    </row>
    <row r="57" spans="1:4" ht="19.5" customHeight="1">
      <c r="A57" s="5" t="s">
        <v>106</v>
      </c>
      <c r="B57" s="26" t="s">
        <v>107</v>
      </c>
      <c r="C57" s="7" t="s">
        <v>108</v>
      </c>
      <c r="D57" s="25">
        <v>10</v>
      </c>
    </row>
    <row r="58" spans="1:4" ht="19.5" customHeight="1">
      <c r="A58" s="5" t="s">
        <v>109</v>
      </c>
      <c r="B58" s="10" t="s">
        <v>110</v>
      </c>
      <c r="C58" s="7" t="s">
        <v>108</v>
      </c>
      <c r="D58" s="25"/>
    </row>
    <row r="59" spans="1:4" ht="19.5" customHeight="1">
      <c r="A59" s="5" t="s">
        <v>111</v>
      </c>
      <c r="B59" s="13" t="s">
        <v>112</v>
      </c>
      <c r="C59" s="7" t="s">
        <v>108</v>
      </c>
      <c r="D59" s="25"/>
    </row>
    <row r="60" spans="1:4" ht="19.5" customHeight="1">
      <c r="A60" s="5" t="s">
        <v>113</v>
      </c>
      <c r="B60" s="28" t="s">
        <v>114</v>
      </c>
      <c r="C60" s="7" t="s">
        <v>115</v>
      </c>
      <c r="D60" s="35">
        <v>0.782</v>
      </c>
    </row>
    <row r="61" spans="1:4" ht="19.5" customHeight="1">
      <c r="A61" s="5" t="s">
        <v>116</v>
      </c>
      <c r="B61" s="28" t="s">
        <v>117</v>
      </c>
      <c r="C61" s="7" t="s">
        <v>118</v>
      </c>
      <c r="D61" s="29"/>
    </row>
    <row r="62" spans="1:4" ht="19.5" customHeight="1">
      <c r="A62" s="5" t="s">
        <v>119</v>
      </c>
      <c r="B62" s="28" t="s">
        <v>120</v>
      </c>
      <c r="C62" s="7" t="s">
        <v>118</v>
      </c>
      <c r="D62" s="20"/>
    </row>
    <row r="63" spans="1:4" ht="19.5" customHeight="1">
      <c r="A63" s="5" t="s">
        <v>121</v>
      </c>
      <c r="B63" s="28" t="s">
        <v>122</v>
      </c>
      <c r="C63" s="7" t="s">
        <v>77</v>
      </c>
      <c r="D63" s="20"/>
    </row>
    <row r="64" spans="1:4" ht="19.5" customHeight="1">
      <c r="A64" s="5" t="s">
        <v>123</v>
      </c>
      <c r="B64" s="26" t="s">
        <v>124</v>
      </c>
      <c r="C64" s="7" t="s">
        <v>125</v>
      </c>
      <c r="D64" s="29"/>
    </row>
    <row r="65" spans="1:4" ht="19.5" customHeight="1">
      <c r="A65" s="5" t="s">
        <v>126</v>
      </c>
      <c r="B65" s="10" t="s">
        <v>127</v>
      </c>
      <c r="C65" s="7" t="s">
        <v>125</v>
      </c>
      <c r="D65" s="29"/>
    </row>
    <row r="66" spans="1:4" ht="19.5" customHeight="1">
      <c r="A66" s="5" t="s">
        <v>128</v>
      </c>
      <c r="B66" s="13" t="s">
        <v>129</v>
      </c>
      <c r="C66" s="7" t="s">
        <v>125</v>
      </c>
      <c r="D66" s="29"/>
    </row>
    <row r="67" spans="1:4" ht="19.5" customHeight="1">
      <c r="A67" s="5" t="s">
        <v>130</v>
      </c>
      <c r="B67" s="13" t="s">
        <v>131</v>
      </c>
      <c r="C67" s="7" t="s">
        <v>125</v>
      </c>
      <c r="D67" s="29"/>
    </row>
    <row r="68" spans="1:4" ht="19.5" customHeight="1">
      <c r="A68" s="19" t="s">
        <v>132</v>
      </c>
      <c r="B68" s="26" t="s">
        <v>141</v>
      </c>
      <c r="C68" s="7" t="s">
        <v>89</v>
      </c>
      <c r="D68" s="12">
        <f>D69</f>
        <v>5560.3</v>
      </c>
    </row>
    <row r="69" spans="1:4" ht="19.5" customHeight="1">
      <c r="A69" s="19" t="s">
        <v>133</v>
      </c>
      <c r="B69" s="14" t="s">
        <v>142</v>
      </c>
      <c r="C69" s="7" t="s">
        <v>89</v>
      </c>
      <c r="D69" s="12">
        <v>5560.3</v>
      </c>
    </row>
    <row r="70" spans="1:4" ht="31.5">
      <c r="A70" s="5" t="s">
        <v>134</v>
      </c>
      <c r="B70" s="30" t="s">
        <v>135</v>
      </c>
      <c r="C70" s="31" t="s">
        <v>6</v>
      </c>
      <c r="D70" s="32" t="s">
        <v>6</v>
      </c>
    </row>
  </sheetData>
  <sheetProtection/>
  <mergeCells count="1">
    <mergeCell ref="A1:D1"/>
  </mergeCells>
  <dataValidations count="4">
    <dataValidation type="decimal" allowBlank="1" showErrorMessage="1" errorTitle="Ошибка" error="Допускается ввод только неотрицательных чисел!" sqref="D48:D49 D40 D51:D53 D55:D56 D60:D69 D17:D24 D14:D15 D8:D12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D44:D47 D41:D42 D57:D59 D25:D39">
      <formula1>-999999999</formula1>
      <formula2>999999999999</formula2>
    </dataValidation>
    <dataValidation type="decimal" allowBlank="1" showInputMessage="1" showErrorMessage="1" sqref="D54 D50 D16 D7 D13">
      <formula1>-999999999</formula1>
      <formula2>999999999999</formula2>
    </dataValidation>
    <dataValidation type="decimal" allowBlank="1" showErrorMessage="1" errorTitle="Ошибка" error="Допускается ввод только действительных чисел!" sqref="D6">
      <formula1>-999999999999999000000000</formula1>
      <formula2>9.99999999999999E+23</formula2>
    </dataValidation>
  </dataValidations>
  <hyperlinks>
    <hyperlink ref="B43" location="'ХВС показатели (питьевая)'!A1" tooltip="Добавить запись" display="Добавить запись"/>
  </hyperlinks>
  <printOptions horizontalCentered="1"/>
  <pageMargins left="0" right="0" top="0" bottom="0" header="0" footer="0"/>
  <pageSetup horizontalDpi="600" verticalDpi="600" orientation="portrait" paperSize="9" scale="71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2013-11-28T11:51:51Z</dcterms:created>
  <dcterms:modified xsi:type="dcterms:W3CDTF">2013-11-28T12:30:15Z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