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аздел 1" sheetId="1" r:id="rId1"/>
    <sheet name="ШТЭЦ_цены" sheetId="2" r:id="rId2"/>
    <sheet name="ШТЭЦ_ОПдеят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<sst xmlns="http://schemas.openxmlformats.org/spreadsheetml/2006/main" count="185" uniqueCount="134">
  <si>
    <t>№
п/п</t>
  </si>
  <si>
    <t>Наименование показателей</t>
  </si>
  <si>
    <t>Единица измерения</t>
  </si>
  <si>
    <t>1-е полугодие</t>
  </si>
  <si>
    <t>2-е полугодие</t>
  </si>
  <si>
    <t>Для генерирующих объектов</t>
  </si>
  <si>
    <t xml:space="preserve"> 4.</t>
  </si>
  <si>
    <t>4.1.</t>
  </si>
  <si>
    <t>цена на электрическую энергию</t>
  </si>
  <si>
    <t>4.2.</t>
  </si>
  <si>
    <t>в т.ч. топливная составляющая</t>
  </si>
  <si>
    <t>руб./тыс. кВт*ч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</si>
  <si>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</si>
  <si>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</si>
  <si>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</si>
  <si>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</si>
  <si>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</si>
  <si>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</si>
  <si>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</si>
  <si>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</si>
  <si>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</si>
  <si>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</si>
  <si>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</si>
  <si>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</si>
  <si>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</si>
  <si>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</si>
  <si>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</si>
  <si>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</si>
  <si>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</si>
  <si>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</si>
  <si>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</si>
  <si>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4.4.2.</t>
  </si>
  <si>
    <t>тариф на тепловую энергию</t>
  </si>
  <si>
    <t>руб./Гкал/ч в мес.</t>
  </si>
  <si>
    <t>4.5.</t>
  </si>
  <si>
    <t>средний тариф на теплоноситель, в т.ч.</t>
  </si>
  <si>
    <t>вода</t>
  </si>
  <si>
    <t>пар</t>
  </si>
  <si>
    <t>руб./куб.метра</t>
  </si>
  <si>
    <t>Предложения на расчетный период регулирования
2015 год***</t>
  </si>
  <si>
    <t xml:space="preserve">Предложения  цен на электрическую энергию и мощность в отношении тепловой электрической станции ООО "Шарьинская ТЭЦ", по которой планируются наиболее высокие цены на электрическую энергию и мощность на 2015 год </t>
  </si>
  <si>
    <t>* цена на электрическую энергию и мощность, производимую с использованием генерирующим объектов, поставляющих мощность в вынужденном режиме</t>
  </si>
  <si>
    <t>Фактические показатели за год,предшествующий базовому периоду*</t>
  </si>
  <si>
    <t>Показатели, утвержденные на базовый год*</t>
  </si>
  <si>
    <t>(4942) 41-31-12</t>
  </si>
  <si>
    <t>Факс</t>
  </si>
  <si>
    <t>Контактный телефон</t>
  </si>
  <si>
    <t>VladimirovVL@tqc-2.ru</t>
  </si>
  <si>
    <t>Адрес электронной почты</t>
  </si>
  <si>
    <t>Владимиров Валерий Леонидович</t>
  </si>
  <si>
    <t>ФИО руководителя</t>
  </si>
  <si>
    <t>КПП</t>
  </si>
  <si>
    <t>ИНН</t>
  </si>
  <si>
    <t>ул. Центральная, 1, п. Ветлужский, г. Шарья, Костромской области, 157510</t>
  </si>
  <si>
    <t>Фактический адрес</t>
  </si>
  <si>
    <t>Юридический адрес</t>
  </si>
  <si>
    <t>ООО "ШТЭЦ"</t>
  </si>
  <si>
    <t>Сокращенное наименование</t>
  </si>
  <si>
    <t>Общество с ограниченной ответственностью  "Шарьинская ТЭЦ"</t>
  </si>
  <si>
    <t>Полное наименование</t>
  </si>
  <si>
    <t>Раздел 1. Информация об организации</t>
  </si>
  <si>
    <t>*цена на электрическую энергию и мощность, производимую с использованием генерирующим объектов, поставляющих мощность в вынужденном режиме</t>
  </si>
  <si>
    <t xml:space="preserve">не утверждена </t>
  </si>
  <si>
    <t>млн.руб.</t>
  </si>
  <si>
    <t>Реквизиты инвестиционной программы (кем утверждена, дата утверждения, номер приказа или решения, электронный адрес размещения)***</t>
  </si>
  <si>
    <t>17.</t>
  </si>
  <si>
    <t>руб.</t>
  </si>
  <si>
    <t>Рентабельность продаж (величина прибыли от продажи в каждом рубле выручки)*</t>
  </si>
  <si>
    <t>16.</t>
  </si>
  <si>
    <t>Чистая прибыль (убыток)*</t>
  </si>
  <si>
    <t>15.</t>
  </si>
  <si>
    <t>относимые на тепловую энергию относимую с коллекторов источников</t>
  </si>
  <si>
    <t>14.3.</t>
  </si>
  <si>
    <t>относимые на электрическую мощность</t>
  </si>
  <si>
    <t>14.2.</t>
  </si>
  <si>
    <t>относимые на электрическую энергию</t>
  </si>
  <si>
    <t>14.1.</t>
  </si>
  <si>
    <t>Капитальные вложения из прибыли (с учетом налога на прибыль) - всего</t>
  </si>
  <si>
    <t>14.</t>
  </si>
  <si>
    <t>13.3.</t>
  </si>
  <si>
    <t>13.2.</t>
  </si>
  <si>
    <t>13.1.</t>
  </si>
  <si>
    <t>Необходимые расходы из прибыли - всего*</t>
  </si>
  <si>
    <t>13.</t>
  </si>
  <si>
    <t xml:space="preserve"> - от производства электрической энергии</t>
  </si>
  <si>
    <t xml:space="preserve"> - от производства тепловой энергии</t>
  </si>
  <si>
    <t xml:space="preserve"> 12.1</t>
  </si>
  <si>
    <t>Объем перекрестного субсидирования всего, в том числе:</t>
  </si>
  <si>
    <t>относимые на тепловую энергию относимую с коллекторов источников*</t>
  </si>
  <si>
    <t xml:space="preserve"> 11.3.</t>
  </si>
  <si>
    <t xml:space="preserve"> 11.2.</t>
  </si>
  <si>
    <t xml:space="preserve"> 11.1.</t>
  </si>
  <si>
    <t>Расходы на производство</t>
  </si>
  <si>
    <t>Реквизиты отраслевого тарифного соглашения (дата утверждения, срок действия)***</t>
  </si>
  <si>
    <t xml:space="preserve"> 10.3</t>
  </si>
  <si>
    <t>тыс.руб./чел.</t>
  </si>
  <si>
    <t>Среднемесячная заработная плата на одного работника</t>
  </si>
  <si>
    <t xml:space="preserve"> 10.2</t>
  </si>
  <si>
    <t>чел.</t>
  </si>
  <si>
    <t>Среднесписочная численность персонала</t>
  </si>
  <si>
    <t xml:space="preserve"> 10.1</t>
  </si>
  <si>
    <t>Показатели численности персонала и фонда оплаты труда по регулируемым видам деятельности</t>
  </si>
  <si>
    <t>Амортизация</t>
  </si>
  <si>
    <t>Реквизиты решения по УРУТ на отпуск тепловой и электрической энергии</t>
  </si>
  <si>
    <t>кг./Гкал</t>
  </si>
  <si>
    <t>УРУТ (удельный расход условного топлива) на т/э</t>
  </si>
  <si>
    <t>топливо на т/э</t>
  </si>
  <si>
    <t>8.2.</t>
  </si>
  <si>
    <t>г./кВтч</t>
  </si>
  <si>
    <t>УРУТ (удельный расход условного топлива) на э/э</t>
  </si>
  <si>
    <t>топливо на э/э</t>
  </si>
  <si>
    <t>8.1.</t>
  </si>
  <si>
    <t>относимая на тепловую энергию относимую с коллекторов источников*</t>
  </si>
  <si>
    <t xml:space="preserve"> 7.3.</t>
  </si>
  <si>
    <t>относимая на электрическую мощность</t>
  </si>
  <si>
    <t xml:space="preserve"> 7.2.</t>
  </si>
  <si>
    <t>относимая на электрическую энергию</t>
  </si>
  <si>
    <t xml:space="preserve"> 7.1.</t>
  </si>
  <si>
    <t>Необходимая валовая выручка всего</t>
  </si>
  <si>
    <t>тыс.Гкал</t>
  </si>
  <si>
    <t>Отпуск тепловой энергии в сеть</t>
  </si>
  <si>
    <t>Отпуск тепловой энергии с коллекторов</t>
  </si>
  <si>
    <t>млн.кВтч</t>
  </si>
  <si>
    <t>Полезный отпуск электрической энергии</t>
  </si>
  <si>
    <t>Производство электрической энергии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</si>
  <si>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</si>
  <si>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</si>
  <si>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Установленная мощность</t>
  </si>
  <si>
    <t>Предложения на расчетный период регулирования
2015 год ("наиболее высокие цены")</t>
  </si>
  <si>
    <t>Показатели утвержденные на базовый период*</t>
  </si>
  <si>
    <t>Фактические показатели за год, предшествующий базовому периоду*</t>
  </si>
  <si>
    <t>Ед. изм.</t>
  </si>
  <si>
    <t>№№</t>
  </si>
  <si>
    <t xml:space="preserve">Раздел 2. Предложения  цен на электрическую энергию и мощность в отношении тепловой электрической станции ООО "Шарьинская ТЭЦ", по которой планируются наиболее высокие цены на электрическую энергию и мощность на 2015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</si>
</sst>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ahoma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4" fontId="42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16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2" fillId="0" borderId="0" xfId="0" applyNumberFormat="1" applyFont="1" applyAlignment="1">
      <alignment/>
    </xf>
    <xf numFmtId="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6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5%20&#1075;&#1086;&#1076;\2.%20&#1069;&#1083;&#1077;&#1082;&#1090;&#1088;&#1086;&#1101;&#1085;&#1077;&#1088;&#1075;&#1080;&#1103;\&#1044;%20&#1080;%20&#1042;&#1056;%202015\&#1056;&#1072;&#1089;&#1082;&#1088;&#1099;&#1090;&#1080;&#1077;%20&#1080;&#1085;&#1092;&#1086;&#1088;&#1084;&#1072;&#1094;&#1080;&#1080;\&#1044;&#1083;&#1103;%20&#1088;&#1072;&#1079;&#1084;&#1077;&#1097;&#1077;&#1085;&#1080;&#1103;%2009.09.2014\&#1048;&#1085;&#1092;&#1086;&#1088;&#1084;&#1072;&#1094;&#1080;&#1103;%20&#1086;%20&#1076;&#1077;&#1103;&#1090;&#1077;&#1083;&#1100;&#1085;&#1086;&#1089;&#1090;&#1080;%20&#1086;&#1088;&#1075;&#1072;&#1085;&#1080;&#1079;&#1072;&#1094;&#1080;&#1080;%20_&#1054;&#1054;&#1054;%20&#1064;&#1058;&#1069;&#106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\eo\groups\&#1059;&#1058;&#1056;\&#1059;&#1058;&#1056;\&#1058;&#1040;&#1056;&#1048;&#1060;&#1053;&#1040;&#1071;%20&#1050;&#1040;&#1052;&#1055;&#1040;&#1053;&#1048;&#1071;\2015%20&#1075;&#1086;&#1076;\2.%20&#1069;&#1083;&#1077;&#1082;&#1090;&#1088;&#1086;&#1101;&#1085;&#1077;&#1088;&#1075;&#1080;&#1103;\&#1044;%20&#1080;%20&#1042;&#1056;%202015\&#1056;&#1072;&#1089;&#1082;&#1088;&#1099;&#1090;&#1080;&#1077;%20&#1080;&#1085;&#1092;&#1086;&#1088;&#1084;&#1072;&#1094;&#1080;&#1080;\&#1044;&#1083;&#1103;%20&#1088;&#1072;&#1079;&#1084;&#1077;&#1097;&#1077;&#1085;&#1080;&#1103;%2009.09.2014\GRES.DV.2015%20-%20&#1084;&#1086;&#1081;(v1.0.1)%20&#1044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ЭЦ_В"/>
    </sheetNames>
    <sheetDataSet>
      <sheetData sheetId="0">
        <row r="3">
          <cell r="D3">
            <v>21</v>
          </cell>
          <cell r="E3">
            <v>21</v>
          </cell>
          <cell r="F3">
            <v>21</v>
          </cell>
        </row>
        <row r="4">
          <cell r="D4">
            <v>1.82675</v>
          </cell>
          <cell r="E4">
            <v>1.82675</v>
          </cell>
          <cell r="F4">
            <v>1.82675</v>
          </cell>
        </row>
        <row r="5">
          <cell r="D5">
            <v>33.724111</v>
          </cell>
          <cell r="E5">
            <v>33.06</v>
          </cell>
          <cell r="F5">
            <v>33.483</v>
          </cell>
        </row>
        <row r="6">
          <cell r="D6">
            <v>18.630543000000003</v>
          </cell>
          <cell r="E6">
            <v>17.102393690000003</v>
          </cell>
          <cell r="F6">
            <v>15.162999999999997</v>
          </cell>
        </row>
        <row r="7">
          <cell r="D7">
            <v>238.48900000000003</v>
          </cell>
          <cell r="E7">
            <v>233.91500000000002</v>
          </cell>
          <cell r="F7">
            <v>229.52</v>
          </cell>
        </row>
        <row r="8">
          <cell r="D8">
            <v>237.81600000000003</v>
          </cell>
          <cell r="E8">
            <v>233.17000000000002</v>
          </cell>
          <cell r="F8">
            <v>228.81400000000002</v>
          </cell>
        </row>
        <row r="9">
          <cell r="D9">
            <v>355.0733613097425</v>
          </cell>
          <cell r="E9">
            <v>378.2556362756603</v>
          </cell>
        </row>
        <row r="10">
          <cell r="D10">
            <v>35.5961262806987</v>
          </cell>
          <cell r="E10">
            <v>45.9086558520491</v>
          </cell>
        </row>
        <row r="11">
          <cell r="D11">
            <v>22.4245412208928</v>
          </cell>
          <cell r="E11">
            <v>33.0944037012272</v>
          </cell>
        </row>
        <row r="12">
          <cell r="D12">
            <v>297.052693808151</v>
          </cell>
          <cell r="E12">
            <v>299.25257672238405</v>
          </cell>
        </row>
        <row r="14">
          <cell r="D14">
            <v>35.56318089069865</v>
          </cell>
          <cell r="E14">
            <v>45.89261037703566</v>
          </cell>
        </row>
        <row r="15">
          <cell r="D15">
            <v>506.73437499999994</v>
          </cell>
          <cell r="E15">
            <v>506.73437499999994</v>
          </cell>
        </row>
        <row r="16">
          <cell r="D16">
            <v>235.41866109508942</v>
          </cell>
          <cell r="E16">
            <v>235.84921062296434</v>
          </cell>
        </row>
        <row r="17">
          <cell r="D17">
            <v>191.82</v>
          </cell>
          <cell r="E17">
            <v>191.61</v>
          </cell>
        </row>
        <row r="18">
          <cell r="D18" t="str">
            <v>Постановление Департамента ТЭК и ЖКХ Костромской области от 30.10.2012г №8</v>
          </cell>
          <cell r="E18" t="str">
            <v>Постановление Департамента ТЭК и ЖКХ Костромской области от 28.06.2013г №17</v>
          </cell>
          <cell r="F18" t="str">
            <v>Постановление Департамента ТЭК и ЖКХ Костромской области от 25.04.2014г №9</v>
          </cell>
        </row>
        <row r="19">
          <cell r="D19">
            <v>0</v>
          </cell>
          <cell r="E19">
            <v>7.994020000000001</v>
          </cell>
        </row>
        <row r="21">
          <cell r="D21">
            <v>161.9</v>
          </cell>
          <cell r="E21">
            <v>164</v>
          </cell>
        </row>
        <row r="22">
          <cell r="D22">
            <v>19.73196466388151</v>
          </cell>
          <cell r="E22">
            <v>24.07924993210773</v>
          </cell>
        </row>
        <row r="26">
          <cell r="D26">
            <v>35.5961262806987</v>
          </cell>
          <cell r="E26">
            <v>45.9086558520491</v>
          </cell>
        </row>
        <row r="27">
          <cell r="D27">
            <v>22.4245412208928</v>
          </cell>
          <cell r="E27">
            <v>33.0944037012272</v>
          </cell>
        </row>
        <row r="28">
          <cell r="D28">
            <v>297.052693808151</v>
          </cell>
          <cell r="E28">
            <v>299.25257672238405</v>
          </cell>
        </row>
        <row r="36">
          <cell r="F36">
            <v>0.19723573795250002</v>
          </cell>
        </row>
        <row r="37">
          <cell r="F37">
            <v>0.9698396345475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17">
        <row r="15">
          <cell r="K15">
            <v>171</v>
          </cell>
        </row>
        <row r="48">
          <cell r="K48">
            <v>59059.19979852945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1.00390625" style="0" customWidth="1"/>
    <col min="2" max="2" width="78.00390625" style="0" customWidth="1"/>
  </cols>
  <sheetData>
    <row r="1" spans="1:2" ht="24" customHeight="1">
      <c r="A1" s="28" t="s">
        <v>60</v>
      </c>
      <c r="B1" s="28"/>
    </row>
    <row r="2" spans="1:2" ht="15">
      <c r="A2" s="15" t="s">
        <v>59</v>
      </c>
      <c r="B2" s="15" t="s">
        <v>58</v>
      </c>
    </row>
    <row r="3" spans="1:2" ht="15">
      <c r="A3" s="15" t="s">
        <v>57</v>
      </c>
      <c r="B3" s="15" t="s">
        <v>56</v>
      </c>
    </row>
    <row r="4" spans="1:2" ht="15">
      <c r="A4" s="15" t="s">
        <v>55</v>
      </c>
      <c r="B4" s="15" t="s">
        <v>53</v>
      </c>
    </row>
    <row r="5" spans="1:2" ht="15">
      <c r="A5" s="15" t="s">
        <v>54</v>
      </c>
      <c r="B5" s="15" t="s">
        <v>53</v>
      </c>
    </row>
    <row r="6" spans="1:2" ht="15">
      <c r="A6" s="15" t="s">
        <v>52</v>
      </c>
      <c r="B6" s="15">
        <v>4407011532</v>
      </c>
    </row>
    <row r="7" spans="1:2" ht="15">
      <c r="A7" s="15" t="s">
        <v>51</v>
      </c>
      <c r="B7" s="15">
        <v>440701001</v>
      </c>
    </row>
    <row r="8" spans="1:2" ht="20.25" customHeight="1">
      <c r="A8" s="15" t="s">
        <v>50</v>
      </c>
      <c r="B8" s="15" t="s">
        <v>49</v>
      </c>
    </row>
    <row r="9" spans="1:2" ht="15">
      <c r="A9" s="15" t="s">
        <v>48</v>
      </c>
      <c r="B9" s="15" t="s">
        <v>47</v>
      </c>
    </row>
    <row r="10" spans="1:2" ht="15">
      <c r="A10" s="15" t="s">
        <v>46</v>
      </c>
      <c r="B10" s="15" t="s">
        <v>44</v>
      </c>
    </row>
    <row r="11" spans="1:2" ht="15">
      <c r="A11" s="15" t="s">
        <v>45</v>
      </c>
      <c r="B11" s="15" t="s">
        <v>44</v>
      </c>
    </row>
  </sheetData>
  <sheetProtection/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11">
      <formula1>900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46" sqref="D46"/>
    </sheetView>
  </sheetViews>
  <sheetFormatPr defaultColWidth="9.140625" defaultRowHeight="15"/>
  <cols>
    <col min="1" max="1" width="13.00390625" style="1" customWidth="1"/>
    <col min="2" max="2" width="51.7109375" style="1" customWidth="1"/>
    <col min="3" max="3" width="19.421875" style="1" customWidth="1"/>
    <col min="4" max="4" width="15.421875" style="1" customWidth="1"/>
    <col min="5" max="5" width="17.421875" style="1" customWidth="1"/>
    <col min="6" max="6" width="16.7109375" style="1" customWidth="1"/>
    <col min="7" max="7" width="18.421875" style="1" customWidth="1"/>
    <col min="8" max="8" width="15.421875" style="1" customWidth="1"/>
    <col min="9" max="9" width="15.7109375" style="1" customWidth="1"/>
    <col min="10" max="16384" width="9.140625" style="1" customWidth="1"/>
  </cols>
  <sheetData>
    <row r="1" spans="1:9" ht="50.2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</row>
    <row r="3" spans="1:9" ht="45" customHeight="1">
      <c r="A3" s="31" t="s">
        <v>0</v>
      </c>
      <c r="B3" s="32" t="s">
        <v>1</v>
      </c>
      <c r="C3" s="32" t="s">
        <v>2</v>
      </c>
      <c r="D3" s="31" t="s">
        <v>42</v>
      </c>
      <c r="E3" s="31"/>
      <c r="F3" s="31" t="s">
        <v>43</v>
      </c>
      <c r="G3" s="31"/>
      <c r="H3" s="31" t="s">
        <v>39</v>
      </c>
      <c r="I3" s="31"/>
    </row>
    <row r="4" spans="1:9" ht="44.25" customHeight="1">
      <c r="A4" s="32"/>
      <c r="B4" s="32"/>
      <c r="C4" s="32"/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</row>
    <row r="5" spans="1:9" ht="15">
      <c r="A5" s="4" t="s">
        <v>6</v>
      </c>
      <c r="B5" s="4" t="s">
        <v>5</v>
      </c>
      <c r="C5" s="12"/>
      <c r="D5" s="13"/>
      <c r="E5" s="13"/>
      <c r="F5" s="13"/>
      <c r="G5" s="13"/>
      <c r="H5" s="13"/>
      <c r="I5" s="13"/>
    </row>
    <row r="6" spans="1:9" ht="15">
      <c r="A6" s="4" t="s">
        <v>7</v>
      </c>
      <c r="B6" s="4" t="s">
        <v>8</v>
      </c>
      <c r="C6" s="12" t="s">
        <v>11</v>
      </c>
      <c r="D6" s="13">
        <v>2506.91</v>
      </c>
      <c r="E6" s="13">
        <v>2506.91</v>
      </c>
      <c r="F6" s="13">
        <v>2506.91</v>
      </c>
      <c r="G6" s="13">
        <v>2684.34</v>
      </c>
      <c r="H6" s="7">
        <v>3328.6175587272937</v>
      </c>
      <c r="I6" s="7">
        <v>3328.6175587272937</v>
      </c>
    </row>
    <row r="7" spans="1:9" ht="15">
      <c r="A7" s="4"/>
      <c r="B7" s="4" t="s">
        <v>10</v>
      </c>
      <c r="C7" s="12" t="s">
        <v>11</v>
      </c>
      <c r="D7" s="7">
        <v>2506.12</v>
      </c>
      <c r="E7" s="7">
        <v>2506.12</v>
      </c>
      <c r="F7" s="13">
        <v>2506.12</v>
      </c>
      <c r="G7" s="13">
        <v>2683.4</v>
      </c>
      <c r="H7" s="7">
        <v>3327.5498990272936</v>
      </c>
      <c r="I7" s="7">
        <v>3327.5498990272936</v>
      </c>
    </row>
    <row r="8" spans="1:9" ht="15">
      <c r="A8" s="4" t="s">
        <v>9</v>
      </c>
      <c r="B8" s="4" t="s">
        <v>12</v>
      </c>
      <c r="C8" s="12" t="s">
        <v>13</v>
      </c>
      <c r="D8" s="11">
        <v>1349198</v>
      </c>
      <c r="E8" s="11">
        <v>1349198</v>
      </c>
      <c r="F8" s="11">
        <v>1349198</v>
      </c>
      <c r="G8" s="11">
        <v>1509915.28</v>
      </c>
      <c r="H8" s="11">
        <v>1744951.1010254826</v>
      </c>
      <c r="I8" s="11">
        <v>1744951.1010254826</v>
      </c>
    </row>
    <row r="9" spans="1:9" ht="28.5">
      <c r="A9" s="4" t="s">
        <v>14</v>
      </c>
      <c r="B9" s="5" t="s">
        <v>15</v>
      </c>
      <c r="C9" s="12" t="s">
        <v>16</v>
      </c>
      <c r="D9" s="11">
        <f>D10</f>
        <v>1160.85</v>
      </c>
      <c r="E9" s="11">
        <f>E10</f>
        <v>1284.65</v>
      </c>
      <c r="F9" s="11">
        <f>F10</f>
        <v>1284.65</v>
      </c>
      <c r="G9" s="11">
        <f>G10</f>
        <v>1315.51</v>
      </c>
      <c r="H9" s="11">
        <f>H10</f>
        <v>1315.51</v>
      </c>
      <c r="I9" s="11">
        <f>I10</f>
        <v>3218.2004812486707</v>
      </c>
    </row>
    <row r="10" spans="1:9" ht="15">
      <c r="A10" s="4" t="s">
        <v>17</v>
      </c>
      <c r="B10" s="5" t="s">
        <v>18</v>
      </c>
      <c r="C10" s="12" t="s">
        <v>16</v>
      </c>
      <c r="D10" s="11">
        <v>1160.85</v>
      </c>
      <c r="E10" s="11">
        <v>1284.65</v>
      </c>
      <c r="F10" s="11">
        <v>1284.65</v>
      </c>
      <c r="G10" s="11">
        <v>1315.51</v>
      </c>
      <c r="H10" s="11">
        <v>1315.51</v>
      </c>
      <c r="I10" s="11">
        <v>3218.2004812486707</v>
      </c>
    </row>
    <row r="11" spans="1:9" ht="15">
      <c r="A11" s="4" t="s">
        <v>19</v>
      </c>
      <c r="B11" s="5" t="s">
        <v>20</v>
      </c>
      <c r="C11" s="12" t="s">
        <v>16</v>
      </c>
      <c r="D11" s="13"/>
      <c r="E11" s="12"/>
      <c r="F11" s="12"/>
      <c r="G11" s="12"/>
      <c r="H11" s="12"/>
      <c r="I11" s="12"/>
    </row>
    <row r="12" spans="1:9" ht="15">
      <c r="A12" s="4"/>
      <c r="B12" s="5" t="s">
        <v>21</v>
      </c>
      <c r="C12" s="12" t="s">
        <v>16</v>
      </c>
      <c r="D12" s="12"/>
      <c r="E12" s="12"/>
      <c r="F12" s="12"/>
      <c r="G12" s="12"/>
      <c r="H12" s="12"/>
      <c r="I12" s="12"/>
    </row>
    <row r="13" spans="1:9" ht="15">
      <c r="A13" s="4"/>
      <c r="B13" s="5" t="s">
        <v>22</v>
      </c>
      <c r="C13" s="12" t="s">
        <v>16</v>
      </c>
      <c r="D13" s="13"/>
      <c r="E13" s="13"/>
      <c r="F13" s="12"/>
      <c r="G13" s="12"/>
      <c r="H13" s="13"/>
      <c r="I13" s="13"/>
    </row>
    <row r="14" spans="1:9" ht="15">
      <c r="A14" s="12"/>
      <c r="B14" s="4" t="s">
        <v>23</v>
      </c>
      <c r="C14" s="12" t="s">
        <v>16</v>
      </c>
      <c r="D14" s="13"/>
      <c r="E14" s="13"/>
      <c r="F14" s="12"/>
      <c r="G14" s="12"/>
      <c r="H14" s="13"/>
      <c r="I14" s="13"/>
    </row>
    <row r="15" spans="1:9" ht="15">
      <c r="A15" s="12"/>
      <c r="B15" s="4" t="s">
        <v>24</v>
      </c>
      <c r="C15" s="12" t="s">
        <v>16</v>
      </c>
      <c r="D15" s="13"/>
      <c r="E15" s="13"/>
      <c r="F15" s="12"/>
      <c r="G15" s="12"/>
      <c r="H15" s="13"/>
      <c r="I15" s="13"/>
    </row>
    <row r="16" spans="1:9" ht="15">
      <c r="A16" s="4" t="s">
        <v>25</v>
      </c>
      <c r="B16" s="4" t="s">
        <v>26</v>
      </c>
      <c r="C16" s="12" t="s">
        <v>16</v>
      </c>
      <c r="D16" s="12"/>
      <c r="E16" s="12"/>
      <c r="F16" s="12"/>
      <c r="G16" s="12"/>
      <c r="H16" s="12"/>
      <c r="I16" s="12"/>
    </row>
    <row r="17" spans="1:9" ht="15">
      <c r="A17" s="4" t="s">
        <v>27</v>
      </c>
      <c r="B17" s="4" t="s">
        <v>28</v>
      </c>
      <c r="C17" s="12"/>
      <c r="D17" s="12"/>
      <c r="E17" s="12"/>
      <c r="F17" s="12"/>
      <c r="G17" s="12"/>
      <c r="H17" s="12"/>
      <c r="I17" s="12"/>
    </row>
    <row r="18" spans="1:9" ht="15">
      <c r="A18" s="4" t="s">
        <v>29</v>
      </c>
      <c r="B18" s="4" t="s">
        <v>30</v>
      </c>
      <c r="C18" s="12" t="s">
        <v>33</v>
      </c>
      <c r="D18" s="12"/>
      <c r="E18" s="12"/>
      <c r="F18" s="12"/>
      <c r="G18" s="12"/>
      <c r="H18" s="12"/>
      <c r="I18" s="12"/>
    </row>
    <row r="19" spans="1:9" ht="15">
      <c r="A19" s="4" t="s">
        <v>31</v>
      </c>
      <c r="B19" s="4" t="s">
        <v>32</v>
      </c>
      <c r="C19" s="12" t="s">
        <v>16</v>
      </c>
      <c r="D19" s="12"/>
      <c r="E19" s="12"/>
      <c r="F19" s="12"/>
      <c r="G19" s="12"/>
      <c r="H19" s="12"/>
      <c r="I19" s="12"/>
    </row>
    <row r="20" spans="1:9" ht="15">
      <c r="A20" s="4" t="s">
        <v>34</v>
      </c>
      <c r="B20" s="4" t="s">
        <v>35</v>
      </c>
      <c r="C20" s="12" t="s">
        <v>38</v>
      </c>
      <c r="D20" s="12"/>
      <c r="E20" s="12"/>
      <c r="F20" s="12"/>
      <c r="G20" s="12"/>
      <c r="H20" s="12"/>
      <c r="I20" s="12"/>
    </row>
    <row r="21" spans="1:9" ht="15">
      <c r="A21" s="12"/>
      <c r="B21" s="4" t="s">
        <v>36</v>
      </c>
      <c r="C21" s="12" t="s">
        <v>38</v>
      </c>
      <c r="D21" s="12"/>
      <c r="E21" s="12"/>
      <c r="F21" s="12"/>
      <c r="G21" s="12"/>
      <c r="H21" s="12"/>
      <c r="I21" s="12"/>
    </row>
    <row r="22" spans="1:9" ht="15">
      <c r="A22" s="12"/>
      <c r="B22" s="4" t="s">
        <v>37</v>
      </c>
      <c r="C22" s="12" t="s">
        <v>38</v>
      </c>
      <c r="D22" s="12"/>
      <c r="E22" s="12"/>
      <c r="F22" s="12"/>
      <c r="G22" s="12"/>
      <c r="H22" s="12"/>
      <c r="I22" s="12"/>
    </row>
    <row r="23" spans="1:9" ht="15">
      <c r="A23" s="3"/>
      <c r="B23" s="6"/>
      <c r="C23" s="3"/>
      <c r="D23" s="3"/>
      <c r="E23" s="3"/>
      <c r="F23" s="3"/>
      <c r="G23" s="3"/>
      <c r="H23" s="3"/>
      <c r="I23" s="3"/>
    </row>
    <row r="24" spans="1:9" s="10" customFormat="1" ht="11.25">
      <c r="A24" s="8"/>
      <c r="B24" s="8"/>
      <c r="C24" s="9"/>
      <c r="D24" s="9"/>
      <c r="E24" s="9"/>
      <c r="F24" s="9"/>
      <c r="G24" s="9"/>
      <c r="H24" s="9"/>
      <c r="I24" s="9"/>
    </row>
    <row r="25" spans="1:9" s="10" customFormat="1" ht="11.25">
      <c r="A25" s="8" t="s">
        <v>41</v>
      </c>
      <c r="B25" s="9"/>
      <c r="C25" s="9"/>
      <c r="D25" s="9"/>
      <c r="E25" s="9"/>
      <c r="F25" s="9"/>
      <c r="G25" s="9"/>
      <c r="H25" s="9"/>
      <c r="I25" s="9"/>
    </row>
    <row r="26" spans="1:9" s="10" customFormat="1" ht="8.25" customHeight="1">
      <c r="A26" s="29"/>
      <c r="B26" s="29"/>
      <c r="C26" s="29"/>
      <c r="D26" s="29"/>
      <c r="E26" s="29"/>
      <c r="F26" s="29"/>
      <c r="G26" s="29"/>
      <c r="H26" s="29"/>
      <c r="I26" s="29"/>
    </row>
    <row r="27" spans="1:9" ht="26.25" customHeight="1">
      <c r="A27" s="29"/>
      <c r="B27" s="29"/>
      <c r="C27" s="29"/>
      <c r="D27" s="29"/>
      <c r="E27" s="29"/>
      <c r="F27" s="29"/>
      <c r="G27" s="29"/>
      <c r="H27" s="29"/>
      <c r="I27" s="29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ht="15">
      <c r="A32" s="3"/>
    </row>
    <row r="33" ht="15">
      <c r="A33" s="3"/>
    </row>
    <row r="34" ht="15">
      <c r="A34" s="3"/>
    </row>
    <row r="35" ht="15">
      <c r="A35" s="3"/>
    </row>
    <row r="36" ht="15">
      <c r="A36" s="3"/>
    </row>
    <row r="37" ht="15">
      <c r="A37" s="3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</sheetData>
  <sheetProtection/>
  <mergeCells count="9">
    <mergeCell ref="A26:I26"/>
    <mergeCell ref="A27:I27"/>
    <mergeCell ref="A1:I1"/>
    <mergeCell ref="A3:A4"/>
    <mergeCell ref="B3:B4"/>
    <mergeCell ref="C3:C4"/>
    <mergeCell ref="D3:E3"/>
    <mergeCell ref="F3:G3"/>
    <mergeCell ref="H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7"/>
  <sheetViews>
    <sheetView zoomScale="70" zoomScaleNormal="70" zoomScalePageLayoutView="0" workbookViewId="0" topLeftCell="A4">
      <selection activeCell="K12" sqref="K12"/>
    </sheetView>
  </sheetViews>
  <sheetFormatPr defaultColWidth="9.140625" defaultRowHeight="15"/>
  <cols>
    <col min="1" max="1" width="6.421875" style="16" customWidth="1"/>
    <col min="2" max="2" width="56.28125" style="16" customWidth="1"/>
    <col min="3" max="3" width="18.421875" style="16" customWidth="1"/>
    <col min="4" max="4" width="20.7109375" style="16" customWidth="1"/>
    <col min="5" max="5" width="21.8515625" style="16" customWidth="1"/>
    <col min="6" max="6" width="22.00390625" style="16" customWidth="1"/>
    <col min="7" max="16384" width="9.140625" style="16" customWidth="1"/>
  </cols>
  <sheetData>
    <row r="1" spans="1:6" ht="43.5" customHeight="1">
      <c r="A1" s="33" t="s">
        <v>133</v>
      </c>
      <c r="B1" s="33"/>
      <c r="C1" s="33"/>
      <c r="D1" s="33"/>
      <c r="E1" s="33"/>
      <c r="F1" s="33"/>
    </row>
    <row r="2" spans="1:6" ht="92.25" customHeight="1">
      <c r="A2" s="14" t="s">
        <v>132</v>
      </c>
      <c r="B2" s="14" t="s">
        <v>1</v>
      </c>
      <c r="C2" s="14" t="s">
        <v>131</v>
      </c>
      <c r="D2" s="14" t="s">
        <v>130</v>
      </c>
      <c r="E2" s="14" t="s">
        <v>129</v>
      </c>
      <c r="F2" s="14" t="s">
        <v>128</v>
      </c>
    </row>
    <row r="3" spans="1:7" ht="18" customHeight="1">
      <c r="A3" s="14">
        <v>1</v>
      </c>
      <c r="B3" s="5" t="s">
        <v>127</v>
      </c>
      <c r="C3" s="14" t="s">
        <v>125</v>
      </c>
      <c r="D3" s="21">
        <f>'[1]ШТЭЦ_В'!D3</f>
        <v>21</v>
      </c>
      <c r="E3" s="21">
        <f>'[1]ШТЭЦ_В'!E3</f>
        <v>21</v>
      </c>
      <c r="F3" s="21">
        <f>'[1]ШТЭЦ_В'!F3</f>
        <v>21</v>
      </c>
      <c r="G3" s="20"/>
    </row>
    <row r="4" spans="1:7" ht="43.5" customHeight="1">
      <c r="A4" s="14">
        <v>2</v>
      </c>
      <c r="B4" s="5" t="s">
        <v>126</v>
      </c>
      <c r="C4" s="14" t="s">
        <v>125</v>
      </c>
      <c r="D4" s="21">
        <f>'[1]ШТЭЦ_В'!D4</f>
        <v>1.82675</v>
      </c>
      <c r="E4" s="21">
        <f>'[1]ШТЭЦ_В'!E4</f>
        <v>1.82675</v>
      </c>
      <c r="F4" s="21">
        <f>'[1]ШТЭЦ_В'!F4</f>
        <v>1.82675</v>
      </c>
      <c r="G4" s="20"/>
    </row>
    <row r="5" spans="1:7" ht="18" customHeight="1">
      <c r="A5" s="14">
        <v>3</v>
      </c>
      <c r="B5" s="5" t="s">
        <v>124</v>
      </c>
      <c r="C5" s="14" t="s">
        <v>122</v>
      </c>
      <c r="D5" s="21">
        <f>'[1]ШТЭЦ_В'!D5</f>
        <v>33.724111</v>
      </c>
      <c r="E5" s="21">
        <f>'[1]ШТЭЦ_В'!E5</f>
        <v>33.06</v>
      </c>
      <c r="F5" s="21">
        <f>'[1]ШТЭЦ_В'!F5</f>
        <v>33.483</v>
      </c>
      <c r="G5" s="20"/>
    </row>
    <row r="6" spans="1:7" ht="18" customHeight="1">
      <c r="A6" s="14">
        <v>4</v>
      </c>
      <c r="B6" s="5" t="s">
        <v>123</v>
      </c>
      <c r="C6" s="14" t="s">
        <v>122</v>
      </c>
      <c r="D6" s="21">
        <f>'[1]ШТЭЦ_В'!D6</f>
        <v>18.630543000000003</v>
      </c>
      <c r="E6" s="21">
        <f>'[1]ШТЭЦ_В'!E6</f>
        <v>17.102393690000003</v>
      </c>
      <c r="F6" s="21">
        <f>'[1]ШТЭЦ_В'!F6</f>
        <v>15.162999999999997</v>
      </c>
      <c r="G6" s="20"/>
    </row>
    <row r="7" spans="1:7" ht="18" customHeight="1">
      <c r="A7" s="14">
        <v>5</v>
      </c>
      <c r="B7" s="5" t="s">
        <v>121</v>
      </c>
      <c r="C7" s="14" t="s">
        <v>119</v>
      </c>
      <c r="D7" s="21">
        <f>'[1]ШТЭЦ_В'!D7</f>
        <v>238.48900000000003</v>
      </c>
      <c r="E7" s="21">
        <f>'[1]ШТЭЦ_В'!E7</f>
        <v>233.91500000000002</v>
      </c>
      <c r="F7" s="21">
        <f>'[1]ШТЭЦ_В'!F7</f>
        <v>229.52</v>
      </c>
      <c r="G7" s="20"/>
    </row>
    <row r="8" spans="1:7" ht="18" customHeight="1">
      <c r="A8" s="14">
        <v>6</v>
      </c>
      <c r="B8" s="5" t="s">
        <v>120</v>
      </c>
      <c r="C8" s="14" t="s">
        <v>119</v>
      </c>
      <c r="D8" s="21">
        <f>'[1]ШТЭЦ_В'!D8</f>
        <v>237.81600000000003</v>
      </c>
      <c r="E8" s="21">
        <f>'[1]ШТЭЦ_В'!E8</f>
        <v>233.17000000000002</v>
      </c>
      <c r="F8" s="21">
        <f>'[1]ШТЭЦ_В'!F8</f>
        <v>228.81400000000002</v>
      </c>
      <c r="G8" s="20"/>
    </row>
    <row r="9" spans="1:7" ht="18" customHeight="1">
      <c r="A9" s="14">
        <v>7</v>
      </c>
      <c r="B9" s="25" t="s">
        <v>118</v>
      </c>
      <c r="C9" s="14" t="s">
        <v>63</v>
      </c>
      <c r="D9" s="21">
        <f>'[1]ШТЭЦ_В'!D9</f>
        <v>355.0733613097425</v>
      </c>
      <c r="E9" s="21">
        <f>'[1]ШТЭЦ_В'!E9</f>
        <v>378.2556362756603</v>
      </c>
      <c r="F9" s="27">
        <f>F10+F11+F12</f>
        <v>421.4626180975064</v>
      </c>
      <c r="G9" s="20"/>
    </row>
    <row r="10" spans="1:7" ht="18" customHeight="1">
      <c r="A10" s="14" t="s">
        <v>117</v>
      </c>
      <c r="B10" s="25" t="s">
        <v>116</v>
      </c>
      <c r="C10" s="14" t="s">
        <v>63</v>
      </c>
      <c r="D10" s="21">
        <f>'[1]ШТЭЦ_В'!D10</f>
        <v>35.5961262806987</v>
      </c>
      <c r="E10" s="21">
        <f>'[1]ШТЭЦ_В'!E10</f>
        <v>45.9086558520491</v>
      </c>
      <c r="F10" s="27">
        <f>50471.8280429819/1000</f>
        <v>50.4718280429819</v>
      </c>
      <c r="G10" s="20"/>
    </row>
    <row r="11" spans="1:7" ht="18" customHeight="1">
      <c r="A11" s="14" t="s">
        <v>115</v>
      </c>
      <c r="B11" s="25" t="s">
        <v>114</v>
      </c>
      <c r="C11" s="14" t="s">
        <v>63</v>
      </c>
      <c r="D11" s="21">
        <f>'[1]ШТЭЦ_В'!D11</f>
        <v>22.4245412208928</v>
      </c>
      <c r="E11" s="21">
        <f>'[1]ШТЭЦ_В'!E11</f>
        <v>33.0944037012272</v>
      </c>
      <c r="F11" s="27">
        <f>38245.8382322765/1000</f>
        <v>38.245838232276505</v>
      </c>
      <c r="G11" s="20"/>
    </row>
    <row r="12" spans="1:7" ht="30">
      <c r="A12" s="14" t="s">
        <v>113</v>
      </c>
      <c r="B12" s="25" t="s">
        <v>112</v>
      </c>
      <c r="C12" s="14" t="s">
        <v>63</v>
      </c>
      <c r="D12" s="21">
        <f>'[1]ШТЭЦ_В'!D12</f>
        <v>297.052693808151</v>
      </c>
      <c r="E12" s="21">
        <f>'[1]ШТЭЦ_В'!E12</f>
        <v>299.25257672238405</v>
      </c>
      <c r="F12" s="27">
        <f>332744.951822248/1000</f>
        <v>332.74495182224797</v>
      </c>
      <c r="G12" s="20"/>
    </row>
    <row r="13" spans="1:7" ht="18" customHeight="1">
      <c r="A13" s="14"/>
      <c r="B13" s="5"/>
      <c r="C13" s="14"/>
      <c r="D13" s="21"/>
      <c r="E13" s="21"/>
      <c r="F13" s="21"/>
      <c r="G13" s="20"/>
    </row>
    <row r="14" spans="1:7" ht="18" customHeight="1">
      <c r="A14" s="14" t="s">
        <v>111</v>
      </c>
      <c r="B14" s="5" t="s">
        <v>110</v>
      </c>
      <c r="C14" s="14" t="s">
        <v>63</v>
      </c>
      <c r="D14" s="21">
        <f>'[1]ШТЭЦ_В'!D14</f>
        <v>35.56318089069865</v>
      </c>
      <c r="E14" s="21">
        <f>'[1]ШТЭЦ_В'!E14</f>
        <v>45.89261037703566</v>
      </c>
      <c r="F14" s="21">
        <f>50455.6391189508/1000</f>
        <v>50.4556391189508</v>
      </c>
      <c r="G14" s="20"/>
    </row>
    <row r="15" spans="1:7" ht="18" customHeight="1">
      <c r="A15" s="14"/>
      <c r="B15" s="5" t="s">
        <v>109</v>
      </c>
      <c r="C15" s="14" t="s">
        <v>108</v>
      </c>
      <c r="D15" s="21">
        <f>'[1]ШТЭЦ_В'!D15</f>
        <v>506.73437499999994</v>
      </c>
      <c r="E15" s="21">
        <f>'[1]ШТЭЦ_В'!E15</f>
        <v>506.73437499999994</v>
      </c>
      <c r="F15" s="21">
        <v>508.05000000000007</v>
      </c>
      <c r="G15" s="20"/>
    </row>
    <row r="16" spans="1:7" ht="18" customHeight="1">
      <c r="A16" s="14" t="s">
        <v>107</v>
      </c>
      <c r="B16" s="5" t="s">
        <v>106</v>
      </c>
      <c r="C16" s="14" t="s">
        <v>63</v>
      </c>
      <c r="D16" s="21">
        <f>'[1]ШТЭЦ_В'!D16</f>
        <v>235.41866109508942</v>
      </c>
      <c r="E16" s="21">
        <f>'[1]ШТЭЦ_В'!E16</f>
        <v>235.84921062296434</v>
      </c>
      <c r="F16" s="21">
        <f>248128.23499771/1000</f>
        <v>248.12823499771</v>
      </c>
      <c r="G16" s="20"/>
    </row>
    <row r="17" spans="1:7" ht="18" customHeight="1">
      <c r="A17" s="14"/>
      <c r="B17" s="5" t="s">
        <v>105</v>
      </c>
      <c r="C17" s="14" t="s">
        <v>104</v>
      </c>
      <c r="D17" s="21">
        <f>'[1]ШТЭЦ_В'!D17</f>
        <v>191.82</v>
      </c>
      <c r="E17" s="21">
        <f>'[1]ШТЭЦ_В'!E17</f>
        <v>191.61</v>
      </c>
      <c r="F17" s="21">
        <v>194.21</v>
      </c>
      <c r="G17" s="20"/>
    </row>
    <row r="18" spans="1:7" ht="92.25" customHeight="1">
      <c r="A18" s="14"/>
      <c r="B18" s="5" t="s">
        <v>103</v>
      </c>
      <c r="C18" s="14"/>
      <c r="D18" s="21" t="str">
        <f>'[1]ШТЭЦ_В'!D18</f>
        <v>Постановление Департамента ТЭК и ЖКХ Костромской области от 30.10.2012г №8</v>
      </c>
      <c r="E18" s="21" t="str">
        <f>'[1]ШТЭЦ_В'!E18</f>
        <v>Постановление Департамента ТЭК и ЖКХ Костромской области от 28.06.2013г №17</v>
      </c>
      <c r="F18" s="21" t="str">
        <f>'[1]ШТЭЦ_В'!F18</f>
        <v>Постановление Департамента ТЭК и ЖКХ Костромской области от 25.04.2014г №9</v>
      </c>
      <c r="G18" s="20"/>
    </row>
    <row r="19" spans="1:7" ht="18" customHeight="1">
      <c r="A19" s="14">
        <v>9</v>
      </c>
      <c r="B19" s="5" t="s">
        <v>102</v>
      </c>
      <c r="C19" s="14" t="s">
        <v>63</v>
      </c>
      <c r="D19" s="21">
        <f>'[1]ШТЭЦ_В'!D19</f>
        <v>0</v>
      </c>
      <c r="E19" s="21">
        <f>'[1]ШТЭЦ_В'!E19</f>
        <v>7.994020000000001</v>
      </c>
      <c r="F19" s="27">
        <f>10929.44303/1000</f>
        <v>10.92944303</v>
      </c>
      <c r="G19" s="20"/>
    </row>
    <row r="20" spans="1:7" ht="45">
      <c r="A20" s="14">
        <v>10</v>
      </c>
      <c r="B20" s="25" t="s">
        <v>101</v>
      </c>
      <c r="C20" s="14"/>
      <c r="D20" s="21"/>
      <c r="E20" s="21"/>
      <c r="F20" s="21"/>
      <c r="G20" s="20"/>
    </row>
    <row r="21" spans="1:7" ht="18" customHeight="1">
      <c r="A21" s="26" t="s">
        <v>100</v>
      </c>
      <c r="B21" s="5" t="s">
        <v>99</v>
      </c>
      <c r="C21" s="14" t="s">
        <v>98</v>
      </c>
      <c r="D21" s="21">
        <f>'[1]ШТЭЦ_В'!D21</f>
        <v>161.9</v>
      </c>
      <c r="E21" s="21">
        <f>'[1]ШТЭЦ_В'!E21</f>
        <v>164</v>
      </c>
      <c r="F21" s="21">
        <f>'[2]6'!$K$15</f>
        <v>171</v>
      </c>
      <c r="G21" s="20"/>
    </row>
    <row r="22" spans="1:7" ht="18" customHeight="1">
      <c r="A22" s="26" t="s">
        <v>97</v>
      </c>
      <c r="B22" s="5" t="s">
        <v>96</v>
      </c>
      <c r="C22" s="14" t="s">
        <v>95</v>
      </c>
      <c r="D22" s="21">
        <f>'[1]ШТЭЦ_В'!D22</f>
        <v>19.73196466388151</v>
      </c>
      <c r="E22" s="21">
        <f>'[1]ШТЭЦ_В'!E22</f>
        <v>24.07924993210773</v>
      </c>
      <c r="F22" s="21">
        <f>'[2]6'!$K$48/'[2]6'!$K$15/12</f>
        <v>28.781286451525073</v>
      </c>
      <c r="G22" s="20"/>
    </row>
    <row r="23" spans="1:7" ht="36.75" customHeight="1">
      <c r="A23" s="26" t="s">
        <v>94</v>
      </c>
      <c r="B23" s="5" t="s">
        <v>93</v>
      </c>
      <c r="C23" s="14"/>
      <c r="D23" s="21"/>
      <c r="E23" s="21"/>
      <c r="F23" s="21"/>
      <c r="G23" s="20"/>
    </row>
    <row r="24" spans="1:7" ht="18" customHeight="1">
      <c r="A24" s="26"/>
      <c r="B24" s="5"/>
      <c r="C24" s="14"/>
      <c r="D24" s="21"/>
      <c r="E24" s="21"/>
      <c r="F24" s="23"/>
      <c r="G24" s="20"/>
    </row>
    <row r="25" spans="1:7" ht="18" customHeight="1">
      <c r="A25" s="14">
        <v>11</v>
      </c>
      <c r="B25" s="25" t="s">
        <v>92</v>
      </c>
      <c r="C25" s="24" t="s">
        <v>63</v>
      </c>
      <c r="D25" s="21">
        <f>D26+D27+D28</f>
        <v>355.0733613097425</v>
      </c>
      <c r="E25" s="21">
        <f>E26+E27+E28</f>
        <v>378.2556362756603</v>
      </c>
      <c r="F25" s="23">
        <f>F26+F27+F28</f>
        <v>420.2955427250064</v>
      </c>
      <c r="G25" s="20"/>
    </row>
    <row r="26" spans="1:7" ht="18" customHeight="1">
      <c r="A26" s="14" t="s">
        <v>91</v>
      </c>
      <c r="B26" s="5" t="s">
        <v>75</v>
      </c>
      <c r="C26" s="14" t="s">
        <v>63</v>
      </c>
      <c r="D26" s="21">
        <f>'[1]ШТЭЦ_В'!D26</f>
        <v>35.5961262806987</v>
      </c>
      <c r="E26" s="21">
        <f>'[1]ШТЭЦ_В'!E26</f>
        <v>45.9086558520491</v>
      </c>
      <c r="F26" s="23">
        <f>F10-F35</f>
        <v>50.4718280429819</v>
      </c>
      <c r="G26" s="20"/>
    </row>
    <row r="27" spans="1:7" ht="18" customHeight="1">
      <c r="A27" s="14" t="s">
        <v>90</v>
      </c>
      <c r="B27" s="5" t="s">
        <v>73</v>
      </c>
      <c r="C27" s="14" t="s">
        <v>63</v>
      </c>
      <c r="D27" s="21">
        <f>'[1]ШТЭЦ_В'!D27</f>
        <v>22.4245412208928</v>
      </c>
      <c r="E27" s="21">
        <f>'[1]ШТЭЦ_В'!E27</f>
        <v>33.0944037012272</v>
      </c>
      <c r="F27" s="23">
        <f>F11-F36</f>
        <v>38.04860249432401</v>
      </c>
      <c r="G27" s="20"/>
    </row>
    <row r="28" spans="1:7" ht="28.5">
      <c r="A28" s="14" t="s">
        <v>89</v>
      </c>
      <c r="B28" s="5" t="s">
        <v>88</v>
      </c>
      <c r="C28" s="14" t="s">
        <v>63</v>
      </c>
      <c r="D28" s="21">
        <f>'[1]ШТЭЦ_В'!D28</f>
        <v>297.052693808151</v>
      </c>
      <c r="E28" s="21">
        <f>'[1]ШТЭЦ_В'!E28</f>
        <v>299.25257672238405</v>
      </c>
      <c r="F28" s="23">
        <f>F12-F37</f>
        <v>331.7751121877005</v>
      </c>
      <c r="G28" s="20"/>
    </row>
    <row r="29" spans="1:7" ht="18" customHeight="1">
      <c r="A29" s="14"/>
      <c r="B29" s="5"/>
      <c r="C29" s="14"/>
      <c r="D29" s="21"/>
      <c r="E29" s="21"/>
      <c r="F29" s="23"/>
      <c r="G29" s="20"/>
    </row>
    <row r="30" spans="1:7" ht="18" customHeight="1">
      <c r="A30" s="14">
        <v>12</v>
      </c>
      <c r="B30" s="5" t="s">
        <v>87</v>
      </c>
      <c r="C30" s="14" t="s">
        <v>63</v>
      </c>
      <c r="D30" s="21"/>
      <c r="E30" s="21"/>
      <c r="F30" s="21"/>
      <c r="G30" s="20"/>
    </row>
    <row r="31" spans="1:7" ht="18" customHeight="1">
      <c r="A31" s="14" t="s">
        <v>86</v>
      </c>
      <c r="B31" s="5" t="s">
        <v>85</v>
      </c>
      <c r="C31" s="14" t="s">
        <v>63</v>
      </c>
      <c r="D31" s="21"/>
      <c r="E31" s="21"/>
      <c r="F31" s="21"/>
      <c r="G31" s="20"/>
    </row>
    <row r="32" spans="1:7" ht="18" customHeight="1">
      <c r="A32" s="14"/>
      <c r="B32" s="5" t="s">
        <v>84</v>
      </c>
      <c r="C32" s="14" t="s">
        <v>63</v>
      </c>
      <c r="D32" s="21"/>
      <c r="E32" s="21"/>
      <c r="F32" s="21"/>
      <c r="G32" s="20"/>
    </row>
    <row r="33" spans="1:7" ht="18" customHeight="1">
      <c r="A33" s="14"/>
      <c r="B33" s="5"/>
      <c r="C33" s="14"/>
      <c r="D33" s="14"/>
      <c r="E33" s="14"/>
      <c r="F33" s="14"/>
      <c r="G33" s="20"/>
    </row>
    <row r="34" spans="1:7" ht="18" customHeight="1">
      <c r="A34" s="14" t="s">
        <v>83</v>
      </c>
      <c r="B34" s="5" t="s">
        <v>82</v>
      </c>
      <c r="C34" s="14" t="s">
        <v>63</v>
      </c>
      <c r="D34" s="21">
        <f>D9-D25</f>
        <v>0</v>
      </c>
      <c r="E34" s="21">
        <f>E9-E25</f>
        <v>0</v>
      </c>
      <c r="F34" s="21">
        <f>F9-F25</f>
        <v>1.167075372499994</v>
      </c>
      <c r="G34" s="20"/>
    </row>
    <row r="35" spans="1:7" ht="18" customHeight="1">
      <c r="A35" s="14" t="s">
        <v>81</v>
      </c>
      <c r="B35" s="5" t="s">
        <v>75</v>
      </c>
      <c r="C35" s="14" t="s">
        <v>63</v>
      </c>
      <c r="D35" s="21">
        <f aca="true" t="shared" si="0" ref="D35:E37">D10-D26</f>
        <v>0</v>
      </c>
      <c r="E35" s="21">
        <f t="shared" si="0"/>
        <v>0</v>
      </c>
      <c r="F35" s="21">
        <v>0</v>
      </c>
      <c r="G35" s="20"/>
    </row>
    <row r="36" spans="1:7" ht="18" customHeight="1">
      <c r="A36" s="14" t="s">
        <v>80</v>
      </c>
      <c r="B36" s="5" t="s">
        <v>73</v>
      </c>
      <c r="C36" s="14" t="s">
        <v>63</v>
      </c>
      <c r="D36" s="21">
        <f t="shared" si="0"/>
        <v>0</v>
      </c>
      <c r="E36" s="21">
        <f t="shared" si="0"/>
        <v>0</v>
      </c>
      <c r="F36" s="21">
        <f>'[1]ШТЭЦ_В'!F36</f>
        <v>0.19723573795250002</v>
      </c>
      <c r="G36" s="20"/>
    </row>
    <row r="37" spans="1:7" ht="18" customHeight="1">
      <c r="A37" s="14" t="s">
        <v>79</v>
      </c>
      <c r="B37" s="5" t="s">
        <v>71</v>
      </c>
      <c r="C37" s="14" t="s">
        <v>63</v>
      </c>
      <c r="D37" s="21">
        <f t="shared" si="0"/>
        <v>0</v>
      </c>
      <c r="E37" s="21">
        <f t="shared" si="0"/>
        <v>0</v>
      </c>
      <c r="F37" s="21">
        <f>'[1]ШТЭЦ_В'!F37</f>
        <v>0.9698396345475</v>
      </c>
      <c r="G37" s="20"/>
    </row>
    <row r="38" spans="1:7" ht="18" customHeight="1">
      <c r="A38" s="14"/>
      <c r="B38" s="5"/>
      <c r="C38" s="14"/>
      <c r="D38" s="14"/>
      <c r="E38" s="14"/>
      <c r="F38" s="14"/>
      <c r="G38" s="20"/>
    </row>
    <row r="39" spans="1:7" ht="28.5">
      <c r="A39" s="14" t="s">
        <v>78</v>
      </c>
      <c r="B39" s="5" t="s">
        <v>77</v>
      </c>
      <c r="C39" s="14" t="s">
        <v>63</v>
      </c>
      <c r="D39" s="14"/>
      <c r="E39" s="14"/>
      <c r="F39" s="14"/>
      <c r="G39" s="20"/>
    </row>
    <row r="40" spans="1:7" ht="18" customHeight="1">
      <c r="A40" s="14" t="s">
        <v>76</v>
      </c>
      <c r="B40" s="5" t="s">
        <v>75</v>
      </c>
      <c r="C40" s="14" t="s">
        <v>63</v>
      </c>
      <c r="D40" s="14"/>
      <c r="E40" s="14"/>
      <c r="F40" s="14"/>
      <c r="G40" s="20"/>
    </row>
    <row r="41" spans="1:7" ht="18" customHeight="1">
      <c r="A41" s="14" t="s">
        <v>74</v>
      </c>
      <c r="B41" s="5" t="s">
        <v>73</v>
      </c>
      <c r="C41" s="14" t="s">
        <v>63</v>
      </c>
      <c r="D41" s="14"/>
      <c r="E41" s="14"/>
      <c r="F41" s="14"/>
      <c r="G41" s="20"/>
    </row>
    <row r="42" spans="1:7" ht="18" customHeight="1">
      <c r="A42" s="14" t="s">
        <v>72</v>
      </c>
      <c r="B42" s="5" t="s">
        <v>71</v>
      </c>
      <c r="C42" s="14" t="s">
        <v>63</v>
      </c>
      <c r="D42" s="14"/>
      <c r="E42" s="14"/>
      <c r="F42" s="14"/>
      <c r="G42" s="20"/>
    </row>
    <row r="43" spans="1:7" ht="18" customHeight="1">
      <c r="A43" s="14"/>
      <c r="B43" s="5"/>
      <c r="C43" s="14"/>
      <c r="D43" s="14"/>
      <c r="E43" s="14"/>
      <c r="F43" s="14"/>
      <c r="G43" s="20"/>
    </row>
    <row r="44" spans="1:7" ht="18" customHeight="1">
      <c r="A44" s="14" t="s">
        <v>70</v>
      </c>
      <c r="B44" s="5" t="s">
        <v>69</v>
      </c>
      <c r="C44" s="14" t="s">
        <v>63</v>
      </c>
      <c r="D44" s="14"/>
      <c r="E44" s="14"/>
      <c r="F44" s="14"/>
      <c r="G44" s="20"/>
    </row>
    <row r="45" spans="1:7" ht="18" customHeight="1">
      <c r="A45" s="14"/>
      <c r="B45" s="5"/>
      <c r="C45" s="14"/>
      <c r="D45" s="14"/>
      <c r="E45" s="14"/>
      <c r="F45" s="14"/>
      <c r="G45" s="20"/>
    </row>
    <row r="46" spans="1:7" ht="18" customHeight="1">
      <c r="A46" s="14" t="s">
        <v>68</v>
      </c>
      <c r="B46" s="5" t="s">
        <v>67</v>
      </c>
      <c r="C46" s="14" t="s">
        <v>66</v>
      </c>
      <c r="D46" s="22"/>
      <c r="E46" s="22"/>
      <c r="F46" s="22"/>
      <c r="G46" s="20"/>
    </row>
    <row r="47" spans="1:7" ht="18" customHeight="1">
      <c r="A47" s="14"/>
      <c r="B47" s="5"/>
      <c r="C47" s="14"/>
      <c r="D47" s="14"/>
      <c r="E47" s="14"/>
      <c r="F47" s="14"/>
      <c r="G47" s="20"/>
    </row>
    <row r="48" spans="1:7" ht="50.25" customHeight="1">
      <c r="A48" s="14" t="s">
        <v>65</v>
      </c>
      <c r="B48" s="5" t="s">
        <v>64</v>
      </c>
      <c r="C48" s="14" t="s">
        <v>63</v>
      </c>
      <c r="D48" s="21" t="s">
        <v>62</v>
      </c>
      <c r="E48" s="21" t="s">
        <v>62</v>
      </c>
      <c r="F48" s="21" t="s">
        <v>62</v>
      </c>
      <c r="G48" s="20"/>
    </row>
    <row r="49" spans="1:6" ht="14.25">
      <c r="A49" s="17"/>
      <c r="B49" s="18"/>
      <c r="C49" s="17"/>
      <c r="D49" s="17"/>
      <c r="E49" s="17"/>
      <c r="F49" s="17"/>
    </row>
    <row r="50" spans="1:9" s="10" customFormat="1" ht="14.25" customHeight="1">
      <c r="A50" s="8" t="s">
        <v>61</v>
      </c>
      <c r="B50" s="9"/>
      <c r="C50" s="9"/>
      <c r="D50" s="9"/>
      <c r="E50" s="9"/>
      <c r="F50" s="19"/>
      <c r="G50" s="19"/>
      <c r="H50" s="19"/>
      <c r="I50" s="19"/>
    </row>
    <row r="51" spans="1:9" s="10" customFormat="1" ht="11.25">
      <c r="A51" s="8"/>
      <c r="B51" s="8"/>
      <c r="C51" s="19"/>
      <c r="D51" s="19"/>
      <c r="E51" s="19"/>
      <c r="F51" s="19"/>
      <c r="G51" s="19"/>
      <c r="H51" s="19"/>
      <c r="I51" s="19"/>
    </row>
    <row r="52" spans="1:9" s="10" customFormat="1" ht="11.25">
      <c r="A52" s="8"/>
      <c r="B52" s="8"/>
      <c r="C52" s="19"/>
      <c r="D52" s="19"/>
      <c r="E52" s="19"/>
      <c r="F52" s="19"/>
      <c r="G52" s="19"/>
      <c r="H52" s="19"/>
      <c r="I52" s="19"/>
    </row>
    <row r="53" spans="1:6" ht="14.25">
      <c r="A53" s="17"/>
      <c r="B53" s="18"/>
      <c r="C53" s="17"/>
      <c r="D53" s="17"/>
      <c r="E53" s="17"/>
      <c r="F53" s="17"/>
    </row>
    <row r="54" spans="1:6" ht="14.25">
      <c r="A54" s="17"/>
      <c r="B54" s="18"/>
      <c r="C54" s="17"/>
      <c r="D54" s="17"/>
      <c r="E54" s="17"/>
      <c r="F54" s="17"/>
    </row>
    <row r="55" spans="1:6" ht="14.25">
      <c r="A55" s="17"/>
      <c r="B55" s="18"/>
      <c r="C55" s="17"/>
      <c r="D55" s="17"/>
      <c r="E55" s="17"/>
      <c r="F55" s="17"/>
    </row>
    <row r="56" spans="1:6" ht="14.25">
      <c r="A56" s="17"/>
      <c r="B56" s="18"/>
      <c r="C56" s="17"/>
      <c r="D56" s="17"/>
      <c r="E56" s="17"/>
      <c r="F56" s="17"/>
    </row>
    <row r="57" spans="1:6" ht="14.25">
      <c r="A57" s="17"/>
      <c r="B57" s="18"/>
      <c r="C57" s="17"/>
      <c r="D57" s="17"/>
      <c r="E57" s="17"/>
      <c r="F57" s="17"/>
    </row>
    <row r="58" spans="1:6" ht="14.25">
      <c r="A58" s="17"/>
      <c r="B58" s="18"/>
      <c r="C58" s="17"/>
      <c r="D58" s="17"/>
      <c r="E58" s="17"/>
      <c r="F58" s="17"/>
    </row>
    <row r="59" spans="1:6" ht="14.25">
      <c r="A59" s="17"/>
      <c r="B59" s="18"/>
      <c r="C59" s="17"/>
      <c r="D59" s="17"/>
      <c r="E59" s="17"/>
      <c r="F59" s="17"/>
    </row>
    <row r="60" spans="1:6" ht="14.25">
      <c r="A60" s="17"/>
      <c r="B60" s="18"/>
      <c r="C60" s="17"/>
      <c r="D60" s="17"/>
      <c r="E60" s="17"/>
      <c r="F60" s="17"/>
    </row>
    <row r="61" spans="1:6" ht="14.25">
      <c r="A61" s="17"/>
      <c r="B61" s="18"/>
      <c r="C61" s="17"/>
      <c r="D61" s="17"/>
      <c r="E61" s="17"/>
      <c r="F61" s="17"/>
    </row>
    <row r="62" spans="1:6" ht="14.25">
      <c r="A62" s="17"/>
      <c r="B62" s="18"/>
      <c r="C62" s="17"/>
      <c r="D62" s="17"/>
      <c r="E62" s="17"/>
      <c r="F62" s="17"/>
    </row>
    <row r="63" spans="1:6" ht="14.25">
      <c r="A63" s="17"/>
      <c r="B63" s="18"/>
      <c r="C63" s="17"/>
      <c r="D63" s="17"/>
      <c r="E63" s="17"/>
      <c r="F63" s="17"/>
    </row>
    <row r="64" spans="1:6" ht="14.25">
      <c r="A64" s="17"/>
      <c r="B64" s="18"/>
      <c r="C64" s="17"/>
      <c r="D64" s="17"/>
      <c r="E64" s="17"/>
      <c r="F64" s="17"/>
    </row>
    <row r="65" spans="1:6" ht="14.25">
      <c r="A65" s="17"/>
      <c r="B65" s="18"/>
      <c r="C65" s="17"/>
      <c r="D65" s="17"/>
      <c r="E65" s="17"/>
      <c r="F65" s="17"/>
    </row>
    <row r="66" spans="1:6" ht="14.25">
      <c r="A66" s="17"/>
      <c r="B66" s="18"/>
      <c r="C66" s="17"/>
      <c r="D66" s="17"/>
      <c r="E66" s="17"/>
      <c r="F66" s="17"/>
    </row>
    <row r="67" spans="1:6" ht="14.25">
      <c r="A67" s="17"/>
      <c r="B67" s="18"/>
      <c r="C67" s="17"/>
      <c r="D67" s="17"/>
      <c r="E67" s="17"/>
      <c r="F67" s="17"/>
    </row>
    <row r="68" spans="1:6" ht="14.25">
      <c r="A68" s="17"/>
      <c r="B68" s="18"/>
      <c r="C68" s="17"/>
      <c r="D68" s="17"/>
      <c r="E68" s="17"/>
      <c r="F68" s="17"/>
    </row>
    <row r="69" spans="1:6" ht="14.25">
      <c r="A69" s="17"/>
      <c r="B69" s="17"/>
      <c r="C69" s="17"/>
      <c r="D69" s="17"/>
      <c r="E69" s="17"/>
      <c r="F69" s="17"/>
    </row>
    <row r="70" spans="1:6" ht="14.25">
      <c r="A70" s="17"/>
      <c r="B70" s="17"/>
      <c r="C70" s="17"/>
      <c r="D70" s="17"/>
      <c r="E70" s="17"/>
      <c r="F70" s="17"/>
    </row>
    <row r="71" spans="1:6" ht="14.25">
      <c r="A71" s="17"/>
      <c r="B71" s="17"/>
      <c r="C71" s="17"/>
      <c r="D71" s="17"/>
      <c r="E71" s="17"/>
      <c r="F71" s="17"/>
    </row>
    <row r="72" spans="1:6" ht="14.25">
      <c r="A72" s="17"/>
      <c r="B72" s="17"/>
      <c r="C72" s="17"/>
      <c r="D72" s="17"/>
      <c r="E72" s="17"/>
      <c r="F72" s="17"/>
    </row>
    <row r="73" spans="1:6" ht="14.25">
      <c r="A73" s="17"/>
      <c r="B73" s="17"/>
      <c r="C73" s="17"/>
      <c r="D73" s="17"/>
      <c r="E73" s="17"/>
      <c r="F73" s="17"/>
    </row>
    <row r="74" spans="1:6" ht="14.25">
      <c r="A74" s="17"/>
      <c r="B74" s="17"/>
      <c r="C74" s="17"/>
      <c r="D74" s="17"/>
      <c r="E74" s="17"/>
      <c r="F74" s="17"/>
    </row>
    <row r="75" spans="1:6" ht="14.25">
      <c r="A75" s="17"/>
      <c r="B75" s="17"/>
      <c r="C75" s="17"/>
      <c r="D75" s="17"/>
      <c r="E75" s="17"/>
      <c r="F75" s="17"/>
    </row>
    <row r="76" spans="1:6" ht="14.25">
      <c r="A76" s="17"/>
      <c r="B76" s="17"/>
      <c r="C76" s="17"/>
      <c r="D76" s="17"/>
      <c r="E76" s="17"/>
      <c r="F76" s="17"/>
    </row>
    <row r="77" spans="1:6" ht="14.25">
      <c r="A77" s="17"/>
      <c r="B77" s="17"/>
      <c r="C77" s="17"/>
      <c r="D77" s="17"/>
      <c r="E77" s="17"/>
      <c r="F77" s="17"/>
    </row>
    <row r="78" spans="1:6" ht="14.25">
      <c r="A78" s="17"/>
      <c r="B78" s="17"/>
      <c r="C78" s="17"/>
      <c r="D78" s="17"/>
      <c r="E78" s="17"/>
      <c r="F78" s="17"/>
    </row>
    <row r="79" spans="1:6" ht="14.25">
      <c r="A79" s="17"/>
      <c r="B79" s="17"/>
      <c r="C79" s="17"/>
      <c r="D79" s="17"/>
      <c r="E79" s="17"/>
      <c r="F79" s="17"/>
    </row>
    <row r="80" spans="1:6" ht="14.25">
      <c r="A80" s="17"/>
      <c r="B80" s="17"/>
      <c r="C80" s="17"/>
      <c r="D80" s="17"/>
      <c r="E80" s="17"/>
      <c r="F80" s="17"/>
    </row>
    <row r="81" spans="1:6" ht="14.25">
      <c r="A81" s="17"/>
      <c r="B81" s="17"/>
      <c r="C81" s="17"/>
      <c r="D81" s="17"/>
      <c r="E81" s="17"/>
      <c r="F81" s="17"/>
    </row>
    <row r="82" spans="1:6" ht="14.25">
      <c r="A82" s="17"/>
      <c r="B82" s="17"/>
      <c r="C82" s="17"/>
      <c r="D82" s="17"/>
      <c r="E82" s="17"/>
      <c r="F82" s="17"/>
    </row>
    <row r="83" spans="1:6" ht="14.25">
      <c r="A83" s="17"/>
      <c r="B83" s="17"/>
      <c r="C83" s="17"/>
      <c r="D83" s="17"/>
      <c r="E83" s="17"/>
      <c r="F83" s="17"/>
    </row>
    <row r="84" spans="1:6" ht="14.25">
      <c r="A84" s="17"/>
      <c r="B84" s="17"/>
      <c r="C84" s="17"/>
      <c r="D84" s="17"/>
      <c r="E84" s="17"/>
      <c r="F84" s="17"/>
    </row>
    <row r="85" spans="1:6" ht="14.25">
      <c r="A85" s="17"/>
      <c r="B85" s="17"/>
      <c r="C85" s="17"/>
      <c r="D85" s="17"/>
      <c r="E85" s="17"/>
      <c r="F85" s="17"/>
    </row>
    <row r="86" spans="1:6" ht="14.25">
      <c r="A86" s="17"/>
      <c r="B86" s="17"/>
      <c r="C86" s="17"/>
      <c r="D86" s="17"/>
      <c r="E86" s="17"/>
      <c r="F86" s="17"/>
    </row>
    <row r="87" spans="1:6" ht="14.25">
      <c r="A87" s="17"/>
      <c r="B87" s="17"/>
      <c r="C87" s="17"/>
      <c r="D87" s="17"/>
      <c r="E87" s="17"/>
      <c r="F87" s="17"/>
    </row>
    <row r="88" spans="1:6" ht="14.25">
      <c r="A88" s="17"/>
      <c r="B88" s="17"/>
      <c r="C88" s="17"/>
      <c r="D88" s="17"/>
      <c r="E88" s="17"/>
      <c r="F88" s="17"/>
    </row>
    <row r="89" spans="1:6" ht="14.25">
      <c r="A89" s="17"/>
      <c r="B89" s="17"/>
      <c r="C89" s="17"/>
      <c r="D89" s="17"/>
      <c r="E89" s="17"/>
      <c r="F89" s="17"/>
    </row>
    <row r="90" spans="1:6" ht="14.25">
      <c r="A90" s="17"/>
      <c r="B90" s="17"/>
      <c r="C90" s="17"/>
      <c r="D90" s="17"/>
      <c r="E90" s="17"/>
      <c r="F90" s="17"/>
    </row>
    <row r="91" spans="1:6" ht="14.25">
      <c r="A91" s="17"/>
      <c r="B91" s="17"/>
      <c r="C91" s="17"/>
      <c r="D91" s="17"/>
      <c r="E91" s="17"/>
      <c r="F91" s="17"/>
    </row>
    <row r="92" spans="1:6" ht="14.25">
      <c r="A92" s="17"/>
      <c r="B92" s="17"/>
      <c r="C92" s="17"/>
      <c r="D92" s="17"/>
      <c r="E92" s="17"/>
      <c r="F92" s="17"/>
    </row>
    <row r="93" spans="1:6" ht="14.25">
      <c r="A93" s="17"/>
      <c r="B93" s="17"/>
      <c r="C93" s="17"/>
      <c r="D93" s="17"/>
      <c r="E93" s="17"/>
      <c r="F93" s="17"/>
    </row>
    <row r="94" spans="1:6" ht="14.25">
      <c r="A94" s="17"/>
      <c r="B94" s="17"/>
      <c r="C94" s="17"/>
      <c r="D94" s="17"/>
      <c r="E94" s="17"/>
      <c r="F94" s="17"/>
    </row>
    <row r="95" spans="1:6" ht="14.25">
      <c r="A95" s="17"/>
      <c r="B95" s="17"/>
      <c r="C95" s="17"/>
      <c r="D95" s="17"/>
      <c r="E95" s="17"/>
      <c r="F95" s="17"/>
    </row>
    <row r="96" spans="1:6" ht="14.25">
      <c r="A96" s="17"/>
      <c r="B96" s="17"/>
      <c r="C96" s="17"/>
      <c r="D96" s="17"/>
      <c r="E96" s="17"/>
      <c r="F96" s="17"/>
    </row>
    <row r="97" spans="1:6" ht="14.25">
      <c r="A97" s="17"/>
      <c r="B97" s="17"/>
      <c r="C97" s="17"/>
      <c r="D97" s="17"/>
      <c r="E97" s="17"/>
      <c r="F97" s="17"/>
    </row>
    <row r="98" spans="1:6" ht="14.25">
      <c r="A98" s="17"/>
      <c r="B98" s="17"/>
      <c r="C98" s="17"/>
      <c r="D98" s="17"/>
      <c r="E98" s="17"/>
      <c r="F98" s="17"/>
    </row>
    <row r="99" spans="1:6" ht="14.25">
      <c r="A99" s="17"/>
      <c r="B99" s="17"/>
      <c r="C99" s="17"/>
      <c r="D99" s="17"/>
      <c r="E99" s="17"/>
      <c r="F99" s="17"/>
    </row>
    <row r="100" spans="1:6" ht="14.25">
      <c r="A100" s="17"/>
      <c r="B100" s="17"/>
      <c r="C100" s="17"/>
      <c r="D100" s="17"/>
      <c r="E100" s="17"/>
      <c r="F100" s="17"/>
    </row>
    <row r="101" spans="1:6" ht="14.25">
      <c r="A101" s="17"/>
      <c r="B101" s="17"/>
      <c r="C101" s="17"/>
      <c r="D101" s="17"/>
      <c r="E101" s="17"/>
      <c r="F101" s="17"/>
    </row>
    <row r="102" spans="1:6" ht="14.25">
      <c r="A102" s="17"/>
      <c r="B102" s="17"/>
      <c r="C102" s="17"/>
      <c r="D102" s="17"/>
      <c r="E102" s="17"/>
      <c r="F102" s="17"/>
    </row>
    <row r="103" spans="1:6" ht="14.25">
      <c r="A103" s="17"/>
      <c r="B103" s="17"/>
      <c r="C103" s="17"/>
      <c r="D103" s="17"/>
      <c r="E103" s="17"/>
      <c r="F103" s="17"/>
    </row>
    <row r="104" spans="1:6" ht="14.25">
      <c r="A104" s="17"/>
      <c r="B104" s="17"/>
      <c r="C104" s="17"/>
      <c r="D104" s="17"/>
      <c r="E104" s="17"/>
      <c r="F104" s="17"/>
    </row>
    <row r="105" spans="1:6" ht="14.25">
      <c r="A105" s="17"/>
      <c r="B105" s="17"/>
      <c r="C105" s="17"/>
      <c r="D105" s="17"/>
      <c r="E105" s="17"/>
      <c r="F105" s="17"/>
    </row>
    <row r="106" spans="1:6" ht="14.25">
      <c r="A106" s="17"/>
      <c r="B106" s="17"/>
      <c r="C106" s="17"/>
      <c r="D106" s="17"/>
      <c r="E106" s="17"/>
      <c r="F106" s="17"/>
    </row>
    <row r="107" spans="1:6" ht="14.25">
      <c r="A107" s="17"/>
      <c r="B107" s="17"/>
      <c r="C107" s="17"/>
      <c r="D107" s="17"/>
      <c r="E107" s="17"/>
      <c r="F107" s="17"/>
    </row>
    <row r="108" spans="1:6" ht="14.25">
      <c r="A108" s="17"/>
      <c r="B108" s="17"/>
      <c r="C108" s="17"/>
      <c r="D108" s="17"/>
      <c r="E108" s="17"/>
      <c r="F108" s="17"/>
    </row>
    <row r="109" spans="1:6" ht="14.25">
      <c r="A109" s="17"/>
      <c r="B109" s="17"/>
      <c r="C109" s="17"/>
      <c r="D109" s="17"/>
      <c r="E109" s="17"/>
      <c r="F109" s="17"/>
    </row>
    <row r="110" spans="1:6" ht="14.25">
      <c r="A110" s="17"/>
      <c r="B110" s="17"/>
      <c r="C110" s="17"/>
      <c r="D110" s="17"/>
      <c r="E110" s="17"/>
      <c r="F110" s="17"/>
    </row>
    <row r="111" spans="1:6" ht="14.25">
      <c r="A111" s="17"/>
      <c r="B111" s="17"/>
      <c r="C111" s="17"/>
      <c r="D111" s="17"/>
      <c r="E111" s="17"/>
      <c r="F111" s="17"/>
    </row>
    <row r="112" spans="1:6" ht="14.25">
      <c r="A112" s="17"/>
      <c r="B112" s="17"/>
      <c r="C112" s="17"/>
      <c r="D112" s="17"/>
      <c r="E112" s="17"/>
      <c r="F112" s="17"/>
    </row>
    <row r="113" spans="1:6" ht="14.25">
      <c r="A113" s="17"/>
      <c r="B113" s="17"/>
      <c r="C113" s="17"/>
      <c r="D113" s="17"/>
      <c r="E113" s="17"/>
      <c r="F113" s="17"/>
    </row>
    <row r="114" spans="1:6" ht="14.25">
      <c r="A114" s="17"/>
      <c r="B114" s="17"/>
      <c r="C114" s="17"/>
      <c r="D114" s="17"/>
      <c r="E114" s="17"/>
      <c r="F114" s="17"/>
    </row>
    <row r="115" spans="1:6" ht="14.25">
      <c r="A115" s="17"/>
      <c r="B115" s="17"/>
      <c r="C115" s="17"/>
      <c r="D115" s="17"/>
      <c r="E115" s="17"/>
      <c r="F115" s="17"/>
    </row>
    <row r="116" spans="1:6" ht="14.25">
      <c r="A116" s="17"/>
      <c r="B116" s="17"/>
      <c r="C116" s="17"/>
      <c r="D116" s="17"/>
      <c r="E116" s="17"/>
      <c r="F116" s="17"/>
    </row>
    <row r="117" spans="1:6" ht="14.25">
      <c r="A117" s="17"/>
      <c r="B117" s="17"/>
      <c r="C117" s="17"/>
      <c r="D117" s="17"/>
      <c r="E117" s="17"/>
      <c r="F117" s="17"/>
    </row>
    <row r="118" spans="1:6" ht="14.25">
      <c r="A118" s="17"/>
      <c r="B118" s="17"/>
      <c r="C118" s="17"/>
      <c r="D118" s="17"/>
      <c r="E118" s="17"/>
      <c r="F118" s="17"/>
    </row>
    <row r="119" spans="1:6" ht="14.25">
      <c r="A119" s="17"/>
      <c r="B119" s="17"/>
      <c r="C119" s="17"/>
      <c r="D119" s="17"/>
      <c r="E119" s="17"/>
      <c r="F119" s="17"/>
    </row>
    <row r="120" spans="1:6" ht="14.25">
      <c r="A120" s="17"/>
      <c r="B120" s="17"/>
      <c r="C120" s="17"/>
      <c r="D120" s="17"/>
      <c r="E120" s="17"/>
      <c r="F120" s="17"/>
    </row>
    <row r="121" spans="1:6" ht="14.25">
      <c r="A121" s="17"/>
      <c r="B121" s="17"/>
      <c r="C121" s="17"/>
      <c r="D121" s="17"/>
      <c r="E121" s="17"/>
      <c r="F121" s="17"/>
    </row>
    <row r="122" spans="1:6" ht="14.25">
      <c r="A122" s="17"/>
      <c r="B122" s="17"/>
      <c r="C122" s="17"/>
      <c r="D122" s="17"/>
      <c r="E122" s="17"/>
      <c r="F122" s="17"/>
    </row>
    <row r="123" spans="1:6" ht="14.25">
      <c r="A123" s="17"/>
      <c r="B123" s="17"/>
      <c r="C123" s="17"/>
      <c r="D123" s="17"/>
      <c r="E123" s="17"/>
      <c r="F123" s="17"/>
    </row>
    <row r="124" spans="1:6" ht="14.25">
      <c r="A124" s="17"/>
      <c r="B124" s="17"/>
      <c r="C124" s="17"/>
      <c r="D124" s="17"/>
      <c r="E124" s="17"/>
      <c r="F124" s="17"/>
    </row>
    <row r="125" spans="1:6" ht="14.25">
      <c r="A125" s="17"/>
      <c r="B125" s="17"/>
      <c r="C125" s="17"/>
      <c r="D125" s="17"/>
      <c r="E125" s="17"/>
      <c r="F125" s="17"/>
    </row>
    <row r="126" spans="1:6" ht="14.25">
      <c r="A126" s="17"/>
      <c r="B126" s="17"/>
      <c r="C126" s="17"/>
      <c r="D126" s="17"/>
      <c r="E126" s="17"/>
      <c r="F126" s="17"/>
    </row>
    <row r="127" spans="1:6" ht="14.25">
      <c r="A127" s="17"/>
      <c r="B127" s="17"/>
      <c r="C127" s="17"/>
      <c r="D127" s="17"/>
      <c r="E127" s="17"/>
      <c r="F127" s="17"/>
    </row>
    <row r="128" spans="1:6" ht="14.25">
      <c r="A128" s="17"/>
      <c r="B128" s="17"/>
      <c r="C128" s="17"/>
      <c r="D128" s="17"/>
      <c r="E128" s="17"/>
      <c r="F128" s="17"/>
    </row>
    <row r="129" spans="1:6" ht="14.25">
      <c r="A129" s="17"/>
      <c r="B129" s="17"/>
      <c r="C129" s="17"/>
      <c r="D129" s="17"/>
      <c r="E129" s="17"/>
      <c r="F129" s="17"/>
    </row>
    <row r="130" spans="1:6" ht="14.25">
      <c r="A130" s="17"/>
      <c r="B130" s="17"/>
      <c r="C130" s="17"/>
      <c r="D130" s="17"/>
      <c r="E130" s="17"/>
      <c r="F130" s="17"/>
    </row>
    <row r="131" spans="1:6" ht="14.25">
      <c r="A131" s="17"/>
      <c r="B131" s="17"/>
      <c r="C131" s="17"/>
      <c r="D131" s="17"/>
      <c r="E131" s="17"/>
      <c r="F131" s="17"/>
    </row>
    <row r="132" spans="1:6" ht="14.25">
      <c r="A132" s="17"/>
      <c r="B132" s="17"/>
      <c r="C132" s="17"/>
      <c r="D132" s="17"/>
      <c r="E132" s="17"/>
      <c r="F132" s="17"/>
    </row>
    <row r="133" spans="1:6" ht="14.25">
      <c r="A133" s="17"/>
      <c r="B133" s="17"/>
      <c r="C133" s="17"/>
      <c r="D133" s="17"/>
      <c r="E133" s="17"/>
      <c r="F133" s="17"/>
    </row>
    <row r="134" spans="1:6" ht="14.25">
      <c r="A134" s="17"/>
      <c r="B134" s="17"/>
      <c r="C134" s="17"/>
      <c r="D134" s="17"/>
      <c r="E134" s="17"/>
      <c r="F134" s="17"/>
    </row>
    <row r="135" spans="1:6" ht="14.25">
      <c r="A135" s="17"/>
      <c r="B135" s="17"/>
      <c r="C135" s="17"/>
      <c r="D135" s="17"/>
      <c r="E135" s="17"/>
      <c r="F135" s="17"/>
    </row>
    <row r="136" spans="1:6" ht="14.25">
      <c r="A136" s="17"/>
      <c r="B136" s="17"/>
      <c r="C136" s="17"/>
      <c r="D136" s="17"/>
      <c r="E136" s="17"/>
      <c r="F136" s="17"/>
    </row>
    <row r="137" spans="1:6" ht="14.25">
      <c r="A137" s="17"/>
      <c r="B137" s="17"/>
      <c r="C137" s="17"/>
      <c r="D137" s="17"/>
      <c r="E137" s="17"/>
      <c r="F137" s="17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Поспелова Ольга Вениаминовна</dc:creator>
  <cp:keywords/>
  <dc:description/>
  <cp:lastModifiedBy>Бычковская Мария Германовна</cp:lastModifiedBy>
  <cp:lastPrinted>2014-08-20T20:35:23Z</cp:lastPrinted>
  <dcterms:created xsi:type="dcterms:W3CDTF">2006-09-28T05:33:49Z</dcterms:created>
  <dcterms:modified xsi:type="dcterms:W3CDTF">2014-09-09T05:53:30Z</dcterms:modified>
  <cp:category/>
  <cp:version/>
  <cp:contentType/>
  <cp:contentStatus/>
</cp:coreProperties>
</file>