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РАСКРЫТИЕ ИНФОРМАЦИИ\2024\Документы для отчета\"/>
    </mc:Choice>
  </mc:AlternateContent>
  <bookViews>
    <workbookView xWindow="0" yWindow="0" windowWidth="28800" windowHeight="12000" tabRatio="621" firstSheet="2" activeTab="4"/>
  </bookViews>
  <sheets>
    <sheet name="Инструкция" sheetId="10" r:id="rId1"/>
    <sheet name="Титульный" sheetId="1" r:id="rId2"/>
    <sheet name="Список территорий" sheetId="2" r:id="rId3"/>
    <sheet name="Дифференциация" sheetId="3" r:id="rId4"/>
    <sheet name="Показатели ФХД" sheetId="4" r:id="rId5"/>
    <sheet name="Показатели ФХД &gt;20%" sheetId="5" r:id="rId6"/>
    <sheet name="Показатели КНЭ" sheetId="6" r:id="rId7"/>
    <sheet name="ИП" sheetId="7" r:id="rId8"/>
    <sheet name="ИП. Детализация" sheetId="8" r:id="rId9"/>
    <sheet name="ИП. КНЭ" sheetId="9" r:id="rId10"/>
  </sheets>
  <externalReferences>
    <externalReference r:id="rId11"/>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code">Инструкция!$B$2</definedName>
    <definedName name="CodeTemplateList">[1]TEHSHEET!$F$46:$F$53</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f_quart">[1]Титульный!$F$13</definedName>
    <definedName name="f_year">[1]Титульный!$F$12</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inn">[1]Титульный!$F$31</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kind_of_cons">[1]TEHSHEET!$R$2:$R$6</definedName>
    <definedName name="kind_of_control_method">[1]TEHSHEET!$K$2:$K$5</definedName>
    <definedName name="kind_of_data_type">[1]TEHSHEET!$P$2:$P$3</definedName>
    <definedName name="kind_of_fuels">[1]TEHSHEET!$BB$2:$BB$29</definedName>
    <definedName name="kind_of_heat_transfer">[1]TEHSHEET!$O$2:$O$12</definedName>
    <definedName name="kind_of_NDS">[1]TEHSHEET!$H$2:$H$7</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volume_te_unit">[1]TEHSHEET!$J$15:$J$16</definedName>
    <definedName name="KNE_NAME_FORM">[1]DATA_FORMS!$C$8</definedName>
    <definedName name="kpp">[1]Титульный!$F$32</definedName>
    <definedName name="NameTemplatesInListMO">[1]TEHSHEET!$K$45</definedName>
    <definedName name="NameTemplatesInTitle">[1]TEHSHEET!$J$45</definedName>
    <definedName name="NameTemplatesInTitleList">[1]TEHSHEET!$J$46:$J$53</definedName>
    <definedName name="org">[1]Титульный!$F$29</definedName>
    <definedName name="ORG_INFO_NAME_FORM">[1]DATA_FORMS!$C$4</definedName>
    <definedName name="ORG_INFO_P_NOTE_MAIN">[1]DATA_NPA!$N$3</definedName>
    <definedName name="PeriodIsEmptyList">[1]TEHSHEET!$I$46:$I$53</definedName>
    <definedName name="PROCEDURE_TC_NAME_FORM">[1]DATA_FORMS!$C$30</definedName>
    <definedName name="PT_DIFFERENTIATION_CS">'[1]Перечень тарифов'!$AL$12:$AL$122</definedName>
    <definedName name="PT_DIFFERENTIATION_CS_ID">'[1]Перечень тарифов'!$AF$12:$AF$122</definedName>
    <definedName name="PT_DIFFERENTIATION_IST_TE">'[1]Перечень тарифов'!$AM$12:$AM$122</definedName>
    <definedName name="PT_DIFFERENTIATION_IST_TE_ID">'[1]Перечень тарифов'!$AG$12:$AG$122</definedName>
    <definedName name="PT_DIFFERENTIATION_NTAR">'[1]Перечень тарифов'!$AJ$12:$AJ$122</definedName>
    <definedName name="PT_DIFFERENTIATION_NTAR_ID">'[1]Перечень тарифов'!$AD$12:$AD$122</definedName>
    <definedName name="PT_DIFFERENTIATION_NUM_CS">'[1]Перечень тарифов'!$AP$12:$AP$122</definedName>
    <definedName name="PT_DIFFERENTIATION_NUM_IST_TE">'[1]Перечень тарифов'!$AQ$12:$AQ$122</definedName>
    <definedName name="PT_DIFFERENTIATION_NUM_NTAR">'[1]Перечень тарифов'!$AN$12:$AN$122</definedName>
    <definedName name="PT_DIFFERENTIATION_NUM_TER">'[1]Перечень тарифов'!$AO$12:$AO$122</definedName>
    <definedName name="PT_DIFFERENTIATION_TER">'[1]Перечень тарифов'!$AK$12:$AK$122</definedName>
    <definedName name="PT_DIFFERENTIATION_TER_ID">'[1]Перечень тарифов'!$AE$12:$AE$122</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URCH_NAME_FORM">[1]DATA_FORMS!$C$29</definedName>
    <definedName name="QRE_METHOD_LIST">[1]TEHSHEET!$AZ$8:$AZ$10</definedName>
    <definedName name="QUARTER">[1]TEHSHEET!$F$2:$F$5</definedName>
    <definedName name="region_name">[1]Титульный!$F$7</definedName>
    <definedName name="ROIV_INFO_NAME">'[1]Орган регулирования'!$F$12</definedName>
    <definedName name="StartDateList">[1]TEHSHEET!$G$46:$G$53</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NAME_FORM">[1]DATA_FORMS!$C$5</definedName>
    <definedName name="TERMS_P_1">[1]DATA_NPA!$M$148</definedName>
    <definedName name="TERRITORY_LIST_ID">'[1]Список территорий'!$F$11:$F$15</definedName>
    <definedName name="TERRITORY_MR_LIST">'[1]Список территорий'!$G$11:$G$15</definedName>
    <definedName name="TITLE_DATE_CHANGE_PERIOD">[1]Титульный!$F$17</definedName>
    <definedName name="TITLE_DATE_FIL">[1]Титульный!$F$11</definedName>
    <definedName name="TITLE_DATE_PR">[1]Титульный!$F$19</definedName>
    <definedName name="TITLE_DATE_PR_CHANGE">[1]Титульный!$F$25</definedName>
    <definedName name="TITLE_DIFFERENTIATION_TYPE">[1]Титульный!$F$39</definedName>
    <definedName name="TITLE_FIL_YEAR">[1]Титульный!$F$12</definedName>
    <definedName name="TITLE_IP_DETAILED_METHOD_LIST">[1]TEHSHEET!$AZ$15:$AZ$17</definedName>
    <definedName name="TITLE_IST_PUB">[1]Титульный!$F$22</definedName>
    <definedName name="TITLE_IST_PUB_CHANGE">[1]Титульный!$F$27</definedName>
    <definedName name="TITLE_NAME_OR_PR">[1]Титульный!$F$21</definedName>
    <definedName name="TITLE_NAME_OR_PR_CHANGE">[1]Титульный!$F$24</definedName>
    <definedName name="TITLE_NUMBER_PR">[1]Титульный!$F$20</definedName>
    <definedName name="TITLE_NUMBER_PR_CHANGE">[1]Титульный!$F$26</definedName>
    <definedName name="TITLE_PERIOD_END">[1]Титульный!$F$10</definedName>
    <definedName name="TITLE_PERIOD_START">[1]Титульный!$F$9</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version">Инструкция!$B$3</definedName>
    <definedName name="year_list">[1]TEHSHEET!$C$2:$C$6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10" l="1"/>
  <c r="B102" i="4"/>
  <c r="B101" i="4"/>
  <c r="B100" i="4"/>
  <c r="B99" i="4"/>
  <c r="B97" i="4"/>
  <c r="B72" i="4"/>
  <c r="B71" i="4"/>
  <c r="B70" i="4"/>
  <c r="B69" i="4"/>
  <c r="B67" i="4"/>
  <c r="B57" i="4"/>
  <c r="B54" i="4"/>
  <c r="B53" i="4"/>
  <c r="B52" i="4"/>
  <c r="B51" i="4"/>
  <c r="B50" i="4"/>
  <c r="B49" i="4"/>
  <c r="B48" i="4"/>
  <c r="B47" i="4"/>
  <c r="B46" i="4"/>
  <c r="B45" i="4"/>
  <c r="B44" i="4"/>
  <c r="B43" i="4"/>
  <c r="B42" i="4"/>
  <c r="B41" i="4"/>
  <c r="B40" i="4"/>
  <c r="B39" i="4"/>
  <c r="B38" i="4"/>
  <c r="B37" i="4"/>
  <c r="B36" i="4"/>
  <c r="B35" i="4"/>
</calcChain>
</file>

<file path=xl/sharedStrings.xml><?xml version="1.0" encoding="utf-8"?>
<sst xmlns="http://schemas.openxmlformats.org/spreadsheetml/2006/main" count="908" uniqueCount="544">
  <si>
    <t>A</t>
  </si>
  <si>
    <t>B</t>
  </si>
  <si>
    <t>C</t>
  </si>
  <si>
    <t>D</t>
  </si>
  <si>
    <t>E</t>
  </si>
  <si>
    <t>F</t>
  </si>
  <si>
    <t>G</t>
  </si>
  <si>
    <t>H</t>
  </si>
  <si>
    <t>I</t>
  </si>
  <si>
    <t>J</t>
  </si>
  <si>
    <t>K</t>
  </si>
  <si>
    <t>L</t>
  </si>
  <si>
    <t>M</t>
  </si>
  <si>
    <t>N</t>
  </si>
  <si>
    <t>O</t>
  </si>
  <si>
    <t>P</t>
  </si>
  <si>
    <t>Q</t>
  </si>
  <si>
    <t>Flag_Row_Size</t>
  </si>
  <si>
    <t>Код отчёта: PP110.OPEN.INFO.BALANCE.HEAT.EIAS</t>
  </si>
  <si>
    <t>Версия отчёта: 1.1.3</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</si>
  <si>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</si>
  <si>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</si>
  <si>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</si>
  <si>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</si>
  <si>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</si>
  <si>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</si>
  <si>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</si>
  <si>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 периода регулирования</t>
  </si>
  <si>
    <t>Как заполнить?</t>
  </si>
  <si>
    <t>Начало периода регулирования</t>
  </si>
  <si>
    <t>Окончание периода регулирования</t>
  </si>
  <si>
    <t>Окончание периода регулирования</t>
  </si>
  <si>
    <t>ORG</t>
  </si>
  <si>
    <t>Дата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</si>
  <si>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</si>
  <si>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</si>
  <si>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</si>
  <si>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</si>
  <si>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</si>
  <si>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</si>
  <si>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</si>
  <si>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</si>
  <si>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</si>
  <si>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</si>
  <si>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</si>
  <si>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Дата периода регулирования, с которой предлагаются изменения в тарифы</t>
  </si>
  <si>
    <t>Первичное предложение по тарифам</t>
  </si>
  <si>
    <t>Данный блок предлагается заполнять из отчётной формы BALANCE.CALC.TARIFF.ххх.хххх</t>
  </si>
  <si>
    <t>Дата подачи заявления об утверждении тарифов</t>
  </si>
  <si>
    <t>Номер подачи заявления об утверждении тарифов</t>
  </si>
  <si>
    <t>Наименование органа регулирования, принявшего решение об утверждении тарифов</t>
  </si>
  <si>
    <t>Источник официального опубликования решения</t>
  </si>
  <si>
    <t>Изменение предложения по тарифам</t>
  </si>
  <si>
    <t>Открывается, если Тип отчёта "изменения в раскрытой ранее информации"</t>
  </si>
  <si>
    <t>Дата подачи заявления об изменении тарифов</t>
  </si>
  <si>
    <t>Номер заявления об изменении тарифов</t>
  </si>
  <si>
    <t>Наименование органа регулирования, принявшего решение об изменении тарифов</t>
  </si>
  <si>
    <t>Наименование ЮЛ / ИП</t>
  </si>
  <si>
    <t>ПАО"ТГК-2"</t>
  </si>
  <si>
    <t>Наименование (описание) обособленного подразделения</t>
  </si>
  <si>
    <t>ИНН</t>
  </si>
  <si>
    <t>КПП</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</si>
  <si>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</si>
  <si>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</si>
  <si>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</si>
  <si>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</si>
  <si>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</si>
  <si>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Дифференциация информации по централизованным системам  теплоснабжения</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</si>
  <si>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</si>
  <si>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</si>
  <si>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t>Тариф на горячую воду предлагается с (!) разбивкой по поставщикам</t>
  </si>
  <si>
    <t>Тариф на горячую воду предлагается без (!) разбивки на компоненты</t>
  </si>
  <si>
    <t>Организация осуществляет подключение (технологическое присоединение) к системе теплоснабжения</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</si>
  <si>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</si>
  <si>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</si>
  <si>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</si>
  <si>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</si>
  <si>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</si>
  <si>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</si>
  <si>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</si>
  <si>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</si>
  <si>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</si>
  <si>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</si>
  <si>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</si>
  <si>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РФ, г.Ярославль,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</si>
  <si>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</si>
  <si>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</si>
  <si>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</si>
  <si>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</si>
  <si>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Горючкина Людмила Вячеславовна</t>
  </si>
  <si>
    <t>Должность</t>
  </si>
  <si>
    <t>Заместитель начальника управления тарифного регулирования г.В.Новгород</t>
  </si>
  <si>
    <t>Контактный телефон</t>
  </si>
  <si>
    <t>8 (8162) 98-65-55</t>
  </si>
  <si>
    <t>E-mail</t>
  </si>
  <si>
    <t>GoryuchkinaLV@tgc-2.ru</t>
  </si>
  <si>
    <t>Flag_Col_Size</t>
  </si>
  <si>
    <t>Перечень муниципальных районов и муниципальных образований (территорий оказания услуг)</t>
  </si>
  <si>
    <t>Муниципальный район</t>
  </si>
  <si>
    <t>Муниципальное образование</t>
  </si>
  <si>
    <t>№ п/п</t>
  </si>
  <si>
    <t>Наименование</t>
  </si>
  <si>
    <t>ОКТМО</t>
  </si>
  <si>
    <t>ter_1</t>
  </si>
  <si>
    <t>Территория 1</t>
  </si>
  <si>
    <t>Великий Новгород</t>
  </si>
  <si>
    <t>Добавить МО</t>
  </si>
  <si>
    <t>Добавить территорию оказания услуг</t>
  </si>
  <si>
    <t>1.1.</t>
  </si>
  <si>
    <t>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t>
  </si>
  <si>
    <t>Вид деятельности</t>
  </si>
  <si>
    <t>Дифференциация по территориям</t>
  </si>
  <si>
    <t>Дифференциация по централизованным системам</t>
  </si>
  <si>
    <t>да/нет</t>
  </si>
  <si>
    <t>Производство тепловой энергии. Комбинированная выработка с уст. мощностью производства электрической энергии 25 МВт и более</t>
  </si>
  <si>
    <t>Добавить централизованную систему</t>
  </si>
  <si>
    <t>Добавить описание территории</t>
  </si>
  <si>
    <t>×</t>
  </si>
  <si>
    <t>Производство. Теплоноситель</t>
  </si>
  <si>
    <t>Добавить вид деятельности</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</si>
  <si>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</si>
  <si>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diff_1</t>
  </si>
  <si>
    <t>diff_5</t>
  </si>
  <si>
    <t>Территория оказания услуг</t>
  </si>
  <si>
    <t>Централизованная система</t>
  </si>
  <si>
    <t>без дифференциации</t>
  </si>
  <si>
    <t>Параметры формы</t>
  </si>
  <si>
    <t>Наименование параметра</t>
  </si>
  <si>
    <t>Единица измерения</t>
  </si>
  <si>
    <t>Информация</t>
  </si>
  <si>
    <t>Выручка от регулируемого вида деятельности с распределением по видам деятельности</t>
  </si>
  <si>
    <t>тыс. руб.</t>
  </si>
  <si>
    <t>2 174 731,62</t>
  </si>
  <si>
    <t>170 787,82</t>
  </si>
  <si>
    <t>Указывается выручка от регулируемого вида деятельности с распределением по видам деятельности.</t>
  </si>
  <si>
    <t>Себестоимость производимых товаров (оказываемых услуг) по регулируемому виду деятельности, включая:</t>
  </si>
  <si>
    <t>2 228 864,71</t>
  </si>
  <si>
    <t>181 231,91</t>
  </si>
  <si>
    <t>Указывается суммарная себестоимость производимых товаров.</t>
  </si>
  <si>
    <t>Расходы на приобретаемую тепловую энергию (мощность), теплоноситель</t>
  </si>
  <si>
    <t>Расходы на топливо с указанием по каждому виду топлива стоимости (за единицу объема), объема и способа его приобретения, стоимости его доставки</t>
  </si>
  <si>
    <t>1 699 025,11</t>
  </si>
  <si>
    <t>Указываются суммарные расходы на приобретение топлива всех видов.</t>
  </si>
  <si>
    <t>газ природный по регулируемой цене</t>
  </si>
  <si>
    <t>х</t>
  </si>
  <si>
    <t>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</si>
  <si>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общая стоимость</t>
  </si>
  <si>
    <t>2.2.1.1</t>
  </si>
  <si>
    <t>объём</t>
  </si>
  <si>
    <t>тыс м3</t>
  </si>
  <si>
    <t>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</si>
  <si>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2.2.1.2</t>
  </si>
  <si>
    <t>стоимость за единицу объёма</t>
  </si>
  <si>
    <t>5 717,63</t>
  </si>
  <si>
    <t>2.2.1.3</t>
  </si>
  <si>
    <t>стоимость доставки</t>
  </si>
  <si>
    <t>118 190,23</t>
  </si>
  <si>
    <t>2.2.1.4</t>
  </si>
  <si>
    <t>способ приобретения</t>
  </si>
  <si>
    <t>Прочее</t>
  </si>
  <si>
    <t>Добавить вид топлива</t>
  </si>
  <si>
    <t>Расходы на приобретаемую электрическую энергию (мощность), используемую в технологическом процессе</t>
  </si>
  <si>
    <t>5 863,23</t>
  </si>
  <si>
    <t>Средневзвешенная стоимость 1 кВт.ч (с учетом мощности)</t>
  </si>
  <si>
    <t>руб.</t>
  </si>
  <si>
    <t>1 427,97</t>
  </si>
  <si>
    <t>Объём приобретения электрической энергии</t>
  </si>
  <si>
    <t>тыс. кВт·ч</t>
  </si>
  <si>
    <t>4 106,00</t>
  </si>
  <si>
    <t>Расходы на приобретение холодной воды, используемой в технологическом процессе</t>
  </si>
  <si>
    <t>7 804,58</t>
  </si>
  <si>
    <t>9 733,54</t>
  </si>
  <si>
    <t>Расходы на  химические реагенты, используемые в технологическом процессе</t>
  </si>
  <si>
    <t>23 064,0900</t>
  </si>
  <si>
    <t>118 504,3100</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</si>
  <si>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</si>
  <si>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134 003,72</t>
  </si>
  <si>
    <t>22 297,86</t>
  </si>
  <si>
    <t>Расходы на оплату труда основного производственного персонала</t>
  </si>
  <si>
    <t>102 665,95</t>
  </si>
  <si>
    <t>17 129,67</t>
  </si>
  <si>
    <t>Страховые взносы на обязательное социальное страхование, выплачиваемые из фонда оплаты труда основного производственного персонала</t>
  </si>
  <si>
    <t>31 337,77</t>
  </si>
  <si>
    <t>5 168,19</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</si>
  <si>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</si>
  <si>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21 338,23</t>
  </si>
  <si>
    <t>Расходы на оплату труда административно-управленческого персонала</t>
  </si>
  <si>
    <t>16 620,00</t>
  </si>
  <si>
    <t>Страховые взносы на обязательное социальное страхование, выплачиваемые из фонда оплаты труда административно-управленческого персонала</t>
  </si>
  <si>
    <t>4 718,23</t>
  </si>
  <si>
    <t>Расходы на амортизацию основных средств и нематериальных активов</t>
  </si>
  <si>
    <t>80 817,31</t>
  </si>
  <si>
    <t>5 613,41</t>
  </si>
  <si>
    <t>Расходы на амортизацию основных средств</t>
  </si>
  <si>
    <t>80 325,26</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</si>
  <si>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</si>
  <si>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</si>
  <si>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Общепроизводственные расходы, в том числе:</t>
  </si>
  <si>
    <t>Указывается общая сумма общепроизводственных расходов.</t>
  </si>
  <si>
    <t>Расходы на текущий ремонт</t>
  </si>
  <si>
    <t>Указываются расходы на текущий ремонт, отнесенные к общепроизводственным расходам.</t>
  </si>
  <si>
    <t>Расходы на капитальный ремонт</t>
  </si>
  <si>
    <t>Указываются расходы на капитальный ремонт, отнесенные к общепроизводственным расходам.</t>
  </si>
  <si>
    <t>Общехозяйственные расходы, в том числе:</t>
  </si>
  <si>
    <t>Указывается общая сумма общехозяйственных расходов.</t>
  </si>
  <si>
    <t>Указываются расходы на текущий ремонт, отнесенные к общехозяйственным расходам.</t>
  </si>
  <si>
    <t>Указываются расходы на капитальный ремонт, отнесенные к общехозяйственным расходам.</t>
  </si>
  <si>
    <t>Расходы на капитальный и текущий ремонт основных средств</t>
  </si>
  <si>
    <t>52 626,11</t>
  </si>
  <si>
    <t>15 501,39</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</si>
  <si>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</si>
  <si>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</si>
  <si>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x</t>
  </si>
  <si>
    <t>отсутствует</t>
  </si>
  <si>
    <t>есть</t>
  </si>
  <si>
    <t>Прочие расходы, которые подлежат отнесению на регулируемые виды деятельности в соответствии с законодательством Российской Федерации</t>
  </si>
  <si>
    <t>208 866,73</t>
  </si>
  <si>
    <t>3 668,81</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</si>
  <si>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</si>
  <si>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2.13.0</t>
  </si>
  <si>
    <t>2.13.1</t>
  </si>
  <si>
    <t>Налоги и обязательные платежи (экология, страхование)</t>
  </si>
  <si>
    <t>13 051,36</t>
  </si>
  <si>
    <t>1 768,36</t>
  </si>
  <si>
    <t>Указываются прочие расходы, которые подлежат отнесению на регулируемые виды деятельности в соответствии с законодательством.</t>
  </si>
  <si>
    <t>2.13.2</t>
  </si>
  <si>
    <t>Материалы, работы и услуги сторонних организаций, командировки и обучение, страхование имущества от поломок и прочие из себестоимости</t>
  </si>
  <si>
    <t>42 251,22</t>
  </si>
  <si>
    <t>1 900,45</t>
  </si>
  <si>
    <t>2.13.3</t>
  </si>
  <si>
    <t>Проценты к уплате, другие расходы (услуги банка, госпошлина и прочие внереализационные, признаваемые в НУ)</t>
  </si>
  <si>
    <t>137 841,79</t>
  </si>
  <si>
    <t>2.13.4</t>
  </si>
  <si>
    <t>Расходы из прибыли (выплаты и расходы по КД, страхование ДМС, прочие внереализационные из прибыли)</t>
  </si>
  <si>
    <t>12 712,72</t>
  </si>
  <si>
    <t>2.13.5</t>
  </si>
  <si>
    <t>Расчетный налог на прибыль</t>
  </si>
  <si>
    <t>3 009,64</t>
  </si>
  <si>
    <t>Добавить прочие расходы</t>
  </si>
  <si>
    <t>Валовая прибыль (убытки) от реализации товаров и оказания услуг по регулируемому виду деятельности</t>
  </si>
  <si>
    <t>113 247,02</t>
  </si>
  <si>
    <t>-10 444,09</t>
  </si>
  <si>
    <t>Чистая прибыль, полученная от регулируемого вида деятельности, в том числе:</t>
  </si>
  <si>
    <t>-54 133,10</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</si>
  <si>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</si>
  <si>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</si>
  <si>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в том числе:</t>
  </si>
  <si>
    <t>139 372,00</t>
  </si>
  <si>
    <t>Указывается общее изменение стоимости основных фондов.</t>
  </si>
  <si>
    <t>Изменение стоимости основных фондов за счет:</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</si>
  <si>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</si>
  <si>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</si>
  <si>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Указываются изменение стоимости основных фондов за счет их ввода в эксплуатацию.</t>
  </si>
  <si>
    <t>Изменения стоимости основных фондов за счет их вывода в эксплуатацию</t>
  </si>
  <si>
    <t>Указываются изменение стоимости основных фондов за счет их вывода из эксплуатации.</t>
  </si>
  <si>
    <t>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</si>
  <si>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</si>
  <si>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</si>
  <si>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тыс. куб. м</t>
  </si>
  <si>
    <t>%</t>
  </si>
  <si>
    <t>тыс. Гкал</t>
  </si>
  <si>
    <t>Установленная тепловая мощность объектов основных фондов, используемых для теплоснабжения, в том числе по каждому источнику тепловой энергии</t>
  </si>
  <si>
    <t>Гкал/ч</t>
  </si>
  <si>
    <t>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</si>
  <si>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7.0</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</si>
  <si>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</si>
  <si>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</si>
  <si>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</si>
  <si>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</si>
  <si>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</si>
  <si>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1 993,6620</t>
  </si>
  <si>
    <t>2 641,3210</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</si>
  <si>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</si>
  <si>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</si>
  <si>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</si>
  <si>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</si>
  <si>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</si>
  <si>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По приборам учёта </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</si>
  <si>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</si>
  <si>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</si>
  <si>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По нормативам потребления коммунальных услуг и нормативам потребления коммунальных ресурсов</t>
  </si>
  <si>
    <t>Нормативы технологических потерь при передаче тепловой энергии, теплоносителя по тепловым сетям, утвержденные уполномоченным органом</t>
  </si>
  <si>
    <t>тыс. Гкал/год</t>
  </si>
  <si>
    <t>Фактический объем потерь при передаче тепловой энергии</t>
  </si>
  <si>
    <t>Среднесписочная численность основного производственного персонала</t>
  </si>
  <si>
    <t>человек</t>
  </si>
  <si>
    <t>Среднесписочная численность административно-управленческого персонала</t>
  </si>
  <si>
    <t>тыс. кВт·ч на тыс. куб. м</t>
  </si>
  <si>
    <t>.0</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</si>
  <si>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</si>
  <si>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</si>
  <si>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</si>
  <si>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кг у. т./Гкал</t>
  </si>
  <si>
    <t>15.0</t>
  </si>
  <si>
    <t>Новгородская ТЭЦ без ПГУ-210</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</si>
  <si>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</si>
  <si>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Новгородская ТЭЦ ПГУ-210</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</si>
  <si>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</si>
  <si>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</si>
  <si>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кг усл. топл./Гкал</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</si>
  <si>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</si>
  <si>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16.0</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</si>
  <si>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</si>
  <si>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</si>
  <si>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</si>
  <si>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тыс. кВт.ч/Гкал</t>
  </si>
  <si>
    <t>Регулируемыми организациями указывается информация с по договорам, заключенным в рамках осуществления регулируемой деятельности.</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</si>
  <si>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</si>
  <si>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куб.м/Гкал</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</si>
  <si>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</si>
  <si>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Указывается ссылка на документ, предварительно загруженный в хранилище файлов ФГИС ЕИАС.</t>
  </si>
  <si>
    <t>Информация о показателях физического износа объектов теплоснабжения</t>
  </si>
  <si>
    <t>Информация о показателях энергетической эффективности объектов теплоснабжения</t>
  </si>
  <si>
    <t>2.1.</t>
  </si>
  <si>
    <t>2.2.</t>
  </si>
  <si>
    <t>2.3.</t>
  </si>
  <si>
    <t>2.3.1.</t>
  </si>
  <si>
    <t>2.3.2.</t>
  </si>
  <si>
    <t>15.1.</t>
  </si>
  <si>
    <t>15.2.</t>
  </si>
  <si>
    <t>16.1.</t>
  </si>
  <si>
    <t>16.2.</t>
  </si>
  <si>
    <t>19.1.</t>
  </si>
  <si>
    <t>19.2.</t>
  </si>
  <si>
    <t>2.2.1.</t>
  </si>
  <si>
    <t>Форма 11. Информация о расходах на капитальный и текущий ремонт основных средств</t>
  </si>
  <si>
    <t>Описание параметров формы</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</si>
  <si>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</si>
  <si>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</si>
  <si>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</si>
  <si>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</si>
  <si>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</si>
  <si>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</si>
  <si>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</si>
  <si>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Информация об объемах товаров и услуг, их стоимости и способах приобретения у организаций, в том числе:</t>
  </si>
  <si>
    <t>13 145,17</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</si>
  <si>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</si>
  <si>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ООО "ТГК-2 Энергоремонт"</t>
  </si>
  <si>
    <t>Итого по поставщику, в том числе</t>
  </si>
  <si>
    <t>Прямые договора без торгов</t>
  </si>
  <si>
    <t>100/ДогР23 от 27.02.2023</t>
  </si>
  <si>
    <t>Договор подряда на производство работ  по ремонту основного и вспомогательного оборудования, зданий и сооружений и тепловых сетей </t>
  </si>
  <si>
    <t>6 003,21</t>
  </si>
  <si>
    <t>Добавить товар/услугу</t>
  </si>
  <si>
    <t>101/ДогР23 от 27.02.2023</t>
  </si>
  <si>
    <t>Договор на выполнение работ по техническому обслуживанию, текущему ремонту и устранению дефектов основного и вспомогательного оборудования</t>
  </si>
  <si>
    <t>6 258,04</t>
  </si>
  <si>
    <t>1258/Дог23 от 26.04.2023</t>
  </si>
  <si>
    <t>Договор на выполнение работ по капитальному ремонту котлоагрегата ст.№4</t>
  </si>
  <si>
    <t>Добавить способ</t>
  </si>
  <si>
    <t>Добавить поставщика</t>
  </si>
  <si>
    <t>1.</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</si>
  <si>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</si>
  <si>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Информация, подлежащая раскрытию</t>
  </si>
  <si>
    <t>Ссылка на документ</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</si>
  <si>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</si>
  <si>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</si>
  <si>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</si>
  <si>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</si>
  <si>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</si>
  <si>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</si>
  <si>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</si>
  <si>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</si>
  <si>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</si>
  <si>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</si>
  <si>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</si>
  <si>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</si>
  <si>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</si>
  <si>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</si>
  <si>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количество прекращений подачи тепловой энергии в результате технологических нарушений на источниках тепловой энергии на 1 Гкал/час установленной мощности; удельный расход условного топлива на производство тепловой энергии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</si>
  <si>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</si>
  <si>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</si>
  <si>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</si>
  <si>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</si>
  <si>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</si>
  <si>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</si>
  <si>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ед.в год/Гкал/час</t>
  </si>
  <si>
    <t>Плановые показатели энергетической эффективности объектов теплоснабжения </t>
  </si>
  <si>
    <t>удельный расход топлива на производство единицы тепловой энергии, отпускаемой с коллекторов источников тепловой энергии</t>
  </si>
  <si>
    <t>т.у.т./Гкал</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</si>
  <si>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</si>
  <si>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</si>
  <si>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</si>
  <si>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</si>
  <si>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</si>
  <si>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</si>
  <si>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</si>
  <si>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</si>
  <si>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</si>
  <si>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</si>
  <si>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</si>
  <si>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</si>
  <si>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</si>
  <si>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</si>
  <si>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</si>
  <si>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</si>
  <si>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</si>
  <si>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3.1</t>
  </si>
  <si>
    <t>3.2</t>
  </si>
  <si>
    <t>3.3</t>
  </si>
  <si>
    <t>4.1</t>
  </si>
  <si>
    <t>4.1.1</t>
  </si>
  <si>
    <t>4.1.2</t>
  </si>
  <si>
    <t>4.2</t>
  </si>
  <si>
    <t>4.2.1</t>
  </si>
  <si>
    <t>4.2.2</t>
  </si>
  <si>
    <t>4.2.3</t>
  </si>
  <si>
    <t>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характеристиках товаров и услуг, поставляемых и оказываемых этими организациями в ценовых зонах теплоснабжения.</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</si>
  <si>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</si>
  <si>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</si>
  <si>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</si>
  <si>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</si>
  <si>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</si>
  <si>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</si>
  <si>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</si>
  <si>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</si>
  <si>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</si>
  <si>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</si>
  <si>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</si>
  <si>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</si>
  <si>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</si>
  <si>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</si>
  <si>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</si>
  <si>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</si>
  <si>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</si>
  <si>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</si>
  <si>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</si>
  <si>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</si>
  <si>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</si>
  <si>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Инвестиционная программа № 33 от 11.10.2018 ПАО"ТГК-2" в сфере теплоснабжения по модернизации, реконструкции и техническому перевооружению объектов, на территории городского округа Великий Новгород на 2019-2023 годы</t>
  </si>
  <si>
    <t>снижение аварийности; повышение надёжности и энергетической эффективности; прочее</t>
  </si>
  <si>
    <t>Комитет по тарифной политике Новгородской области</t>
  </si>
  <si>
    <t>Администрация Великого Новгорода</t>
  </si>
  <si>
    <t>4г. 11мес. 30дн. </t>
  </si>
  <si>
    <t>Постановление Комитета по тарифной политике Новгородской области</t>
  </si>
  <si>
    <t>постановление</t>
  </si>
  <si>
    <t>57/2</t>
  </si>
  <si>
    <t>Добавить реквизиты</t>
  </si>
  <si>
    <t>Добавить инвестиционную программу</t>
  </si>
  <si>
    <t>Год реализации инвестиционной программы</t>
  </si>
  <si>
    <t>№ п/п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</si>
  <si>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</si>
  <si>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</si>
  <si>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</si>
  <si>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</si>
  <si>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</si>
  <si>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</si>
  <si>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</si>
  <si>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</si>
  <si>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</si>
  <si>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</si>
  <si>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</si>
  <si>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</si>
  <si>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</si>
  <si>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</si>
  <si>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</si>
  <si>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</si>
  <si>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</si>
  <si>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</si>
  <si>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</si>
  <si>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</si>
  <si>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</si>
  <si>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</si>
  <si>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</si>
  <si>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</si>
  <si>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</si>
  <si>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</si>
  <si>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</si>
  <si>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Инвестиционная программа № 33 от 11.10.2018 ПАО"ТГК-2" в сфере теплоснабжения по модернизации, реконструкции и техническому перевооружению объектов, на территории городского округа Великий Новгород на 2019-2023 годы (01.01.2019-31.12.2023)</t>
  </si>
  <si>
    <t>Добавить мероприятие</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</si>
  <si>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</si>
  <si>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теплоснабжения, за исключением тепловых сетей</t>
  </si>
  <si>
    <t>Декабрь</t>
  </si>
  <si>
    <t>      Прочие амортизационные отчисления</t>
  </si>
  <si>
    <t>6 439,52</t>
  </si>
  <si>
    <t>10 514,40</t>
  </si>
  <si>
    <t>Добавить источник финансирования</t>
  </si>
  <si>
    <t>Добавить объект инфраструктуры</t>
  </si>
  <si>
    <t>Мероприятия, направленные на повышение энергоэффективности в сфере теплоснабжения</t>
  </si>
  <si>
    <t>Июнь</t>
  </si>
  <si>
    <t>11 995,60</t>
  </si>
  <si>
    <t>11 706,15</t>
  </si>
  <si>
    <t>1 В соответствии с утвержденной инвестиционной программой</t>
  </si>
  <si>
    <t>кВт*ч/куб.м</t>
  </si>
  <si>
    <t>план</t>
  </si>
  <si>
    <t>факт</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</si>
  <si>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</si>
  <si>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</si>
  <si>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</si>
  <si>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</si>
  <si>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</si>
  <si>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</si>
  <si>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</si>
  <si>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</si>
  <si>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</si>
  <si>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</si>
  <si>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</si>
  <si>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</si>
  <si>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</si>
  <si>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</si>
  <si>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</si>
  <si>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</si>
  <si>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</si>
  <si>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</si>
  <si>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</si>
  <si>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</si>
  <si>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</si>
  <si>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</si>
  <si>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</si>
  <si>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</si>
  <si>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</si>
  <si>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</si>
  <si>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</si>
  <si>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</si>
  <si>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</si>
  <si>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</si>
  <si>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</si>
  <si>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</si>
  <si>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</si>
  <si>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</si>
  <si>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подготовки питьевой воды, на единицу объёма воды, отпускаемой в сеть</t>
  </si>
  <si>
    <t>транспортировки питьевой воды, на единицу объёма транспортируемой воды</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</si>
  <si>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</si>
  <si>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</si>
  <si>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</si>
  <si>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</si>
  <si>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</si>
  <si>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повышение надёжности и энергетической эффективности</t>
  </si>
  <si>
    <t>в целом на инвестиционную программу</t>
  </si>
  <si>
    <t>НТЭЦ без ПГУ</t>
  </si>
  <si>
    <t>НТЭЦ ПГУ-210</t>
  </si>
  <si>
    <t>Добавить цель</t>
  </si>
  <si>
    <t xml:space="preserve"> (требуется обновление)</t>
  </si>
  <si>
    <t>Код отчёта: PP110.OPEN.INFO.BALANCE.HEAT.EIAS</t>
  </si>
  <si>
    <t>Условные обозначения</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</si>
  <si>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</si>
  <si>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</si>
  <si>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</si>
  <si>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</si>
  <si>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</si>
  <si>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</si>
  <si>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</si>
  <si>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</si>
  <si>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Версия отчёта: 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</si>
</sst>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charset val="204"/>
      <scheme val="minor"/>
    </font>
    <font>
      <b/>
      <u/>
      <sz val="11"/>
      <color rgb="FF0000FF"/>
      <name val="Tahoma"/>
      <family val="2"/>
      <charset val="204"/>
    </font>
    <font>
      <sz val="12"/>
      <color rgb="FF000000"/>
      <name val="Arial"/>
      <family val="2"/>
      <charset val="204"/>
    </font>
    <font>
      <sz val="11"/>
      <color rgb="FF000000"/>
      <name val="Calibri"/>
      <family val="2"/>
      <charset val="204"/>
    </font>
    <font>
      <sz val="7"/>
      <color rgb="FF000000"/>
      <name val="Tahoma"/>
      <family val="2"/>
      <charset val="204"/>
    </font>
    <font>
      <sz val="1"/>
      <color rgb="FFFFFFFF"/>
      <name val="Tahoma"/>
      <family val="2"/>
      <charset val="204"/>
    </font>
    <font>
      <sz val="9"/>
      <color rgb="FFFFFFFF"/>
      <name val="Tahoma"/>
      <family val="2"/>
      <charset val="204"/>
    </font>
    <font>
      <sz val="9"/>
      <color rgb="FF000000"/>
      <name val="Tahoma"/>
      <family val="2"/>
      <charset val="204"/>
    </font>
    <font>
      <sz val="11"/>
      <color rgb="FF000000"/>
      <name val="Tahoma"/>
      <family val="2"/>
      <charset val="204"/>
    </font>
    <font>
      <sz val="9"/>
      <color rgb="FFCC0000"/>
      <name val="Tahoma"/>
      <family val="2"/>
      <charset val="204"/>
    </font>
    <font>
      <sz val="3"/>
      <color rgb="FFFFFFFF"/>
      <name val="Tahoma"/>
      <family val="2"/>
      <charset val="204"/>
    </font>
    <font>
      <sz val="3"/>
      <color rgb="FFCC0000"/>
      <name val="Tahoma"/>
      <family val="2"/>
      <charset val="204"/>
    </font>
    <font>
      <sz val="3"/>
      <color rgb="FF000000"/>
      <name val="Tahoma"/>
      <family val="2"/>
      <charset val="204"/>
    </font>
    <font>
      <sz val="16"/>
      <color rgb="FF000000"/>
      <name val="Tahoma"/>
      <family val="2"/>
      <charset val="204"/>
    </font>
    <font>
      <b/>
      <sz val="9"/>
      <color rgb="FF000000"/>
      <name val="Tahoma"/>
      <family val="2"/>
      <charset val="204"/>
    </font>
    <font>
      <b/>
      <sz val="9"/>
      <color rgb="FFFFFFFF"/>
      <name val="Tahoma"/>
      <family val="2"/>
      <charset val="204"/>
    </font>
    <font>
      <sz val="3"/>
      <color rgb="FF993300"/>
      <name val="Tahoma"/>
      <family val="2"/>
      <charset val="204"/>
    </font>
    <font>
      <sz val="7"/>
      <color rgb="FF7F7F7F"/>
      <name val="Tahoma"/>
      <family val="2"/>
      <charset val="204"/>
    </font>
    <font>
      <u/>
      <sz val="9"/>
      <color rgb="FF333399"/>
      <name val="Tahoma"/>
      <family val="2"/>
      <charset val="204"/>
    </font>
    <font>
      <sz val="16"/>
      <color rgb="FFFFFFFF"/>
      <name val="Tahoma"/>
      <family val="2"/>
      <charset val="204"/>
    </font>
    <font>
      <sz val="9"/>
      <color rgb="FF000080"/>
      <name val="Tahoma"/>
      <family val="2"/>
      <charset val="204"/>
    </font>
    <font>
      <u/>
      <sz val="9"/>
      <color rgb="FF000080"/>
      <name val="Tahoma"/>
      <family val="2"/>
      <charset val="204"/>
    </font>
    <font>
      <sz val="7"/>
      <color rgb="FFFFFFFF"/>
      <name val="Tahoma"/>
      <family val="2"/>
      <charset val="204"/>
    </font>
    <font>
      <sz val="12"/>
      <color rgb="FF000000"/>
      <name val="Tahoma"/>
      <family val="2"/>
      <charset val="204"/>
    </font>
    <font>
      <u/>
      <sz val="9"/>
      <color rgb="FF0000FF"/>
      <name val="Tahoma"/>
      <family val="2"/>
      <charset val="204"/>
    </font>
    <font>
      <sz val="9"/>
      <color rgb="FFBCBCBC"/>
      <name val="Tahoma"/>
      <family val="2"/>
      <charset val="204"/>
    </font>
    <font>
      <b/>
      <sz val="11"/>
      <color rgb="FFFFFFFF"/>
      <name val="Calibri"/>
      <family val="2"/>
      <charset val="204"/>
    </font>
    <font>
      <b/>
      <sz val="11"/>
      <color rgb="FF000000"/>
      <name val="Calibri"/>
      <family val="2"/>
      <charset val="204"/>
    </font>
    <font>
      <sz val="12"/>
      <color rgb="FFBCBCBC"/>
      <name val="Arial"/>
      <family val="2"/>
      <charset val="204"/>
    </font>
    <font>
      <sz val="12"/>
      <color rgb="FF000000"/>
      <name val="Marlett"/>
      <charset val="2"/>
    </font>
    <font>
      <sz val="10"/>
      <color rgb="FF000000"/>
      <name val="Tahoma"/>
      <family val="2"/>
      <charset val="204"/>
    </font>
    <font>
      <b/>
      <sz val="1"/>
      <color rgb="FFFFFFFF"/>
      <name val="Tahoma"/>
      <family val="2"/>
      <charset val="204"/>
    </font>
    <font>
      <sz val="1"/>
      <color rgb="FF000000"/>
      <name val="Tahoma"/>
      <family val="2"/>
      <charset val="204"/>
    </font>
    <font>
      <sz val="9"/>
      <name val="Tahoma"/>
      <family val="2"/>
      <charset val="204"/>
    </font>
    <font>
      <b/>
      <sz val="9"/>
      <color rgb="FF000080"/>
      <name val="Tahoma"/>
      <family val="2"/>
      <charset val="204"/>
    </font>
    <font>
      <b/>
      <sz val="1"/>
      <color rgb="FF000000"/>
      <name val="Tahoma"/>
      <family val="2"/>
      <charset val="204"/>
    </font>
    <font>
      <b/>
      <sz val="1"/>
      <color rgb="FF000080"/>
      <name val="Tahoma"/>
      <family val="2"/>
      <charset val="204"/>
    </font>
    <font>
      <sz val="8"/>
      <color rgb="FF000000"/>
      <name val="Tahoma"/>
      <family val="2"/>
      <charset val="204"/>
    </font>
    <font>
      <sz val="8"/>
      <color rgb="FFFFFFFF"/>
      <name val="Tahoma"/>
      <family val="2"/>
      <charset val="204"/>
    </font>
    <font>
      <sz val="12"/>
      <color rgb="FFFFFFFF"/>
      <name val="Arial"/>
      <family val="2"/>
      <charset val="204"/>
    </font>
    <font>
      <sz val="8"/>
      <color rgb="FF000080"/>
      <name val="Tahoma"/>
      <family val="2"/>
      <charset val="204"/>
    </font>
    <font>
      <sz val="12"/>
      <color rgb="FFC0C0C0"/>
      <name val="Arial"/>
      <family val="2"/>
      <charset val="204"/>
    </font>
    <font>
      <sz val="11"/>
      <color rgb="FFFFFFFF"/>
      <name val="Tahoma"/>
      <family val="2"/>
      <charset val="204"/>
    </font>
    <font>
      <b/>
      <sz val="10"/>
      <name val="Tahoma"/>
      <family val="2"/>
      <charset val="204"/>
    </font>
    <font>
      <u/>
      <sz val="20"/>
      <color rgb="FF003366"/>
      <name val="Tahoma"/>
      <family val="2"/>
      <charset val="204"/>
    </font>
    <font>
      <sz val="10"/>
      <name val="Tahoma"/>
      <family val="2"/>
      <charset val="204"/>
    </font>
    <font>
      <b/>
      <sz val="10"/>
      <color rgb="FF000000"/>
      <name val="Tahoma"/>
      <family val="2"/>
      <charset val="204"/>
    </font>
    <font>
      <sz val="11"/>
      <color rgb="FF000000"/>
      <name val="Marlett"/>
      <charset val="2"/>
    </font>
    <font>
      <sz val="10"/>
      <name val="Arial Cyr"/>
    </font>
  </fonts>
  <fills count="19">
    <fill>
      <patternFill patternType="none"/>
    </fill>
    <fill>
      <patternFill patternType="gray125"/>
    </fill>
    <fill>
      <patternFill patternType="solid">
        <fgColor rgb="FF00FFFF"/>
        <bgColor indexed="64"/>
      </patternFill>
    </fill>
    <fill>
      <patternFill patternType="solid">
        <fgColor rgb="FFFFFFFF"/>
        <bgColor indexed="64"/>
      </patternFill>
    </fill>
    <fill>
      <patternFill patternType="solid">
        <fgColor rgb="FFD7EAD3"/>
        <bgColor indexed="64"/>
      </patternFill>
    </fill>
    <fill>
      <patternFill patternType="solid">
        <fgColor rgb="FFE3FAFD"/>
        <bgColor indexed="64"/>
      </patternFill>
    </fill>
    <fill>
      <patternFill patternType="solid">
        <fgColor rgb="FFB7E4FF"/>
        <bgColor indexed="64"/>
      </patternFill>
    </fill>
    <fill>
      <patternFill patternType="solid">
        <fgColor rgb="FFFFFFC0"/>
        <bgColor indexed="64"/>
      </patternFill>
    </fill>
    <fill>
      <patternFill patternType="solid">
        <fgColor rgb="FFFF9900"/>
        <bgColor indexed="64"/>
      </patternFill>
    </fill>
    <fill>
      <patternFill patternType="solid">
        <fgColor rgb="FF0066CC"/>
        <bgColor indexed="64"/>
      </patternFill>
    </fill>
    <fill>
      <patternFill patternType="solid">
        <fgColor rgb="FF808000"/>
        <bgColor indexed="64"/>
      </patternFill>
    </fill>
    <fill>
      <patternFill patternType="solid">
        <fgColor rgb="FFCC99FF"/>
        <bgColor indexed="64"/>
      </patternFill>
    </fill>
    <fill>
      <patternFill patternType="solid">
        <fgColor rgb="FFC0C0C0"/>
        <bgColor indexed="64"/>
      </patternFill>
    </fill>
    <fill>
      <patternFill patternType="solid">
        <fgColor rgb="FFBCBCBC"/>
      </patternFill>
    </fill>
    <fill>
      <patternFill patternType="solid">
        <fgColor theme="0" tint="-0.14999847407452621"/>
        <bgColor indexed="65"/>
      </patternFill>
    </fill>
    <fill>
      <patternFill patternType="solid">
        <fgColor rgb="FFFFFFC0"/>
      </patternFill>
    </fill>
    <fill>
      <patternFill patternType="solid">
        <fgColor rgb="FFD3DBDB"/>
      </patternFill>
    </fill>
    <fill>
      <patternFill patternType="solid">
        <fgColor rgb="FFD7EAD3"/>
      </patternFill>
    </fill>
    <fill>
      <patternFill patternType="solid">
        <fgColor rgb="FFE3FAFD"/>
      </patternFill>
    </fill>
  </fills>
  <borders count="54">
    <border>
      <left/>
      <right/>
      <top/>
      <bottom/>
      <diagonal/>
    </border>
    <border>
      <left/>
      <right style="thin">
        <color rgb="FFC0C0C0"/>
      </right>
      <top style="thin">
        <color rgb="FFC0C0C0"/>
      </top>
      <bottom style="thin">
        <color rgb="FFC0C0C0"/>
      </bottom>
      <diagonal/>
    </border>
    <border>
      <left/>
      <right/>
      <top style="thin">
        <color rgb="FFC0C0C0"/>
      </top>
      <bottom style="thin">
        <color rgb="FFC0C0C0"/>
      </bottom>
      <diagonal/>
    </border>
    <border>
      <left style="dotted">
        <color rgb="FFC0C0C0"/>
      </left>
      <right/>
      <top style="dotted">
        <color rgb="FFC0C0C0"/>
      </top>
      <bottom style="dotted">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BCBCBC"/>
      </left>
      <right style="thin">
        <color rgb="FFBCBCBC"/>
      </right>
      <top style="thin">
        <color rgb="FFBCBCBC"/>
      </top>
      <bottom style="thin">
        <color rgb="FFBCBCBC"/>
      </bottom>
      <diagonal/>
    </border>
    <border>
      <left style="thin">
        <color rgb="FFC0C0C0"/>
      </left>
      <right/>
      <top style="thin">
        <color rgb="FFC0C0C0"/>
      </top>
      <bottom style="thin">
        <color rgb="FFC0C0C0"/>
      </bottom>
      <diagonal/>
    </border>
    <border>
      <left/>
      <right/>
      <top style="thin">
        <color rgb="FFC0C0C0"/>
      </top>
      <bottom/>
      <diagonal/>
    </border>
    <border>
      <left/>
      <right style="thin">
        <color rgb="FFC0C0C0"/>
      </right>
      <top style="thin">
        <color rgb="FFC0C0C0"/>
      </top>
      <bottom/>
      <diagonal/>
    </border>
    <border>
      <left/>
      <right style="thin">
        <color rgb="FFC0C0C0"/>
      </right>
      <top/>
      <bottom style="thin">
        <color rgb="FFC0C0C0"/>
      </bottom>
      <diagonal/>
    </border>
    <border>
      <left/>
      <right/>
      <top/>
      <bottom style="thin">
        <color rgb="FFC0C0C0"/>
      </bottom>
      <diagonal/>
    </border>
    <border>
      <left style="thin">
        <color rgb="FFC0C0C0"/>
      </left>
      <right/>
      <top style="thin">
        <color rgb="FFC0C0C0"/>
      </top>
      <bottom/>
      <diagonal/>
    </border>
    <border>
      <left style="thin">
        <color rgb="FFBCBCBC"/>
      </left>
      <right/>
      <top style="thin">
        <color rgb="FFBCBCBC"/>
      </top>
      <bottom style="thin">
        <color rgb="FFBCBCBC"/>
      </bottom>
      <diagonal/>
    </border>
    <border>
      <left/>
      <right/>
      <top style="thin">
        <color rgb="FFBCBCBC"/>
      </top>
      <bottom style="thin">
        <color rgb="FFBCBCBC"/>
      </bottom>
      <diagonal/>
    </border>
    <border>
      <left style="thin">
        <color rgb="FFC0C0C0"/>
      </left>
      <right/>
      <top style="thin">
        <color rgb="FFBCBCBC"/>
      </top>
      <bottom style="thin">
        <color rgb="FFBCBCBC"/>
      </bottom>
      <diagonal/>
    </border>
    <border>
      <left style="thin">
        <color rgb="FFC0C0C0"/>
      </left>
      <right style="thin">
        <color rgb="FFC0C0C0"/>
      </right>
      <top/>
      <bottom/>
      <diagonal/>
    </border>
    <border>
      <left style="thin">
        <color rgb="FFC0C0C0"/>
      </left>
      <right style="thin">
        <color rgb="FFC0C0C0"/>
      </right>
      <top style="thin">
        <color rgb="FFBCBCBC"/>
      </top>
      <bottom/>
      <diagonal/>
    </border>
    <border>
      <left style="thin">
        <color rgb="FFC0C0C0"/>
      </left>
      <right style="thin">
        <color rgb="FFC0C0C0"/>
      </right>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style="thin">
        <color rgb="FFC0C0C0"/>
      </right>
      <top/>
      <bottom/>
      <diagonal/>
    </border>
    <border>
      <left/>
      <right style="thin">
        <color rgb="FFC0C0C0"/>
      </right>
      <top style="thin">
        <color rgb="FFBCBCBC"/>
      </top>
      <bottom style="thin">
        <color rgb="FFBCBCBC"/>
      </bottom>
      <diagonal/>
    </border>
    <border>
      <left/>
      <right style="thin">
        <color rgb="FFC0C0C0"/>
      </right>
      <top style="thin">
        <color rgb="FFBCBCBC"/>
      </top>
      <bottom style="thin">
        <color rgb="FFC0C0C0"/>
      </bottom>
      <diagonal/>
    </border>
    <border>
      <left style="thin">
        <color rgb="FFBFBFBF"/>
      </left>
      <right style="thin">
        <color rgb="FFC0C0C0"/>
      </right>
      <top style="thin">
        <color rgb="FFC0C0C0"/>
      </top>
      <bottom style="thin">
        <color rgb="FFC0C0C0"/>
      </bottom>
      <diagonal/>
    </border>
    <border>
      <left style="thin">
        <color theme="0" tint="-0.249977111117893"/>
      </left>
      <right style="thin">
        <color rgb="FFC0C0C0"/>
      </right>
      <top style="thin">
        <color rgb="FFC0C0C0"/>
      </top>
      <bottom style="thin">
        <color rgb="FFC0C0C0"/>
      </bottom>
      <diagonal/>
    </border>
    <border>
      <left style="thin">
        <color rgb="FFC0C0C0"/>
      </left>
      <right/>
      <top/>
      <bottom style="thin">
        <color rgb="FFC0C0C0"/>
      </bottom>
      <diagonal/>
    </border>
    <border>
      <left style="thin">
        <color rgb="FFC0C0C0"/>
      </left>
      <right/>
      <top/>
      <bottom/>
      <diagonal/>
    </border>
    <border>
      <left/>
      <right/>
      <top/>
      <bottom style="thin">
        <color rgb="FFBCBCBC"/>
      </bottom>
      <diagonal/>
    </border>
    <border>
      <left style="thin">
        <color rgb="FFBCBCBC"/>
      </left>
      <right/>
      <top style="thin">
        <color rgb="FFBCBCBC"/>
      </top>
      <bottom/>
      <diagonal/>
    </border>
    <border>
      <left/>
      <right/>
      <top style="thin">
        <color rgb="FFBCBCBC"/>
      </top>
      <bottom/>
      <diagonal/>
    </border>
    <border>
      <left style="thin">
        <color rgb="FFBCBCBC"/>
      </left>
      <right/>
      <top style="medium">
        <color rgb="FFBCBCBC"/>
      </top>
      <bottom/>
      <diagonal/>
    </border>
    <border>
      <left/>
      <right/>
      <top style="medium">
        <color rgb="FFBCBCBC"/>
      </top>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C0C0C0"/>
      </top>
      <bottom style="thin">
        <color rgb="FFC0C0C0"/>
      </bottom>
      <diagonal/>
    </border>
    <border>
      <left/>
      <right/>
      <top/>
      <bottom style="medium">
        <color rgb="FFC0C0C0"/>
      </bottom>
      <diagonal/>
    </border>
    <border>
      <left/>
      <right/>
      <top style="thin">
        <color rgb="FFC0C0C0"/>
      </top>
      <bottom style="medium">
        <color rgb="FFC0C0C0"/>
      </bottom>
      <diagonal/>
    </border>
    <border>
      <left style="thin">
        <color rgb="FFBCBCBC"/>
      </left>
      <right/>
      <top style="thin">
        <color rgb="FFBCBCBC"/>
      </top>
      <bottom style="thin">
        <color rgb="FFC0C0C0"/>
      </bottom>
      <diagonal/>
    </border>
    <border>
      <left style="thin">
        <color rgb="FFC0C0C0"/>
      </left>
      <right style="thin">
        <color rgb="FFC0C0C0"/>
      </right>
      <top style="medium">
        <color rgb="FFC0C0C0"/>
      </top>
      <bottom/>
      <diagonal/>
    </border>
    <border>
      <left/>
      <right style="thin">
        <color rgb="FFC0C0C0"/>
      </right>
      <top style="medium">
        <color rgb="FFC0C0C0"/>
      </top>
      <bottom/>
      <diagonal/>
    </border>
    <border>
      <left style="thin">
        <color rgb="FFC0C0C0"/>
      </left>
      <right/>
      <top style="medium">
        <color rgb="FFC0C0C0"/>
      </top>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BCBCBC"/>
      </left>
      <right/>
      <top/>
      <bottom style="thin">
        <color rgb="FFC0C0C0"/>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BCBCBC"/>
      </left>
      <right/>
      <top/>
      <bottom/>
      <diagonal/>
    </border>
    <border>
      <left/>
      <right style="thin">
        <color rgb="FFBCBCBC"/>
      </right>
      <top/>
      <bottom/>
      <diagonal/>
    </border>
    <border>
      <left/>
      <right style="thin">
        <color rgb="FFBCBCBC"/>
      </right>
      <top style="thin">
        <color rgb="FFBCBCBC"/>
      </top>
      <bottom/>
      <diagonal/>
    </border>
    <border>
      <left style="thin">
        <color rgb="FFBCBCBC"/>
      </left>
      <right/>
      <top/>
      <bottom style="thin">
        <color rgb="FFBCBCBC"/>
      </bottom>
      <diagonal/>
    </border>
  </borders>
  <cellStyleXfs count="2">
    <xf numFmtId="0" fontId="0" fillId="0" borderId="0"/>
    <xf numFmtId="49" fontId="7" fillId="0" borderId="0" applyFill="0" applyBorder="0">
      <alignment vertical="top"/>
    </xf>
  </cellStyleXfs>
  <cellXfs count="441">
    <xf numFmtId="0" fontId="0" fillId="0" borderId="0" xfId="0"/>
    <xf numFmtId="0" fontId="2" fillId="0" borderId="0" xfId="0" applyFont="1" applyAlignment="1">
      <alignment vertical="center"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8" fillId="0" borderId="0" xfId="0" applyFont="1" applyAlignment="1">
      <alignment vertical="top" wrapText="1"/>
    </xf>
    <xf numFmtId="0" fontId="7" fillId="0" borderId="0" xfId="0" applyFont="1" applyAlignment="1">
      <alignment vertical="center" wrapText="1"/>
    </xf>
    <xf numFmtId="0" fontId="9"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vertical="top" wrapText="1"/>
    </xf>
    <xf numFmtId="0" fontId="6" fillId="0" borderId="0" xfId="0" applyFont="1" applyAlignment="1">
      <alignment vertical="top" wrapText="1"/>
    </xf>
    <xf numFmtId="0" fontId="10" fillId="0" borderId="0" xfId="0" applyFont="1" applyAlignment="1">
      <alignment horizontal="left" vertical="center" wrapText="1"/>
    </xf>
    <xf numFmtId="0" fontId="11" fillId="0" borderId="0" xfId="0" applyFont="1" applyAlignment="1">
      <alignment vertical="center" wrapText="1"/>
    </xf>
    <xf numFmtId="0" fontId="12" fillId="3" borderId="0" xfId="0" applyFont="1" applyFill="1" applyAlignment="1">
      <alignmen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7" fillId="0" borderId="0" xfId="0" applyFont="1" applyAlignment="1">
      <alignment horizontal="center" vertical="center" wrapText="1"/>
    </xf>
    <xf numFmtId="0" fontId="10" fillId="0" borderId="0" xfId="0" applyFont="1" applyAlignment="1">
      <alignment vertical="center" wrapText="1"/>
    </xf>
    <xf numFmtId="0" fontId="13" fillId="3" borderId="0" xfId="0" applyFont="1" applyFill="1" applyAlignment="1">
      <alignment vertical="center" wrapText="1"/>
    </xf>
    <xf numFmtId="0" fontId="7" fillId="0" borderId="2" xfId="0" applyFont="1" applyBorder="1" applyAlignment="1">
      <alignment horizontal="center" vertical="center" wrapText="1"/>
    </xf>
    <xf numFmtId="0" fontId="14" fillId="3" borderId="0" xfId="0" applyFont="1" applyFill="1" applyAlignment="1">
      <alignment vertical="center" wrapText="1"/>
    </xf>
    <xf numFmtId="0" fontId="15" fillId="0" borderId="0" xfId="0" applyFont="1" applyAlignment="1">
      <alignment vertical="center" wrapText="1"/>
    </xf>
    <xf numFmtId="0" fontId="12" fillId="3" borderId="0" xfId="0" applyFont="1" applyFill="1" applyAlignment="1">
      <alignment horizontal="right" vertical="center" wrapText="1"/>
    </xf>
    <xf numFmtId="0" fontId="16" fillId="3" borderId="0" xfId="0" applyFont="1" applyFill="1" applyAlignment="1">
      <alignment horizontal="center" vertical="center" wrapText="1"/>
    </xf>
    <xf numFmtId="0" fontId="7" fillId="3" borderId="3" xfId="0" applyFont="1" applyFill="1" applyBorder="1" applyAlignment="1">
      <alignment horizontal="right" vertical="center" wrapText="1"/>
    </xf>
    <xf numFmtId="0" fontId="7" fillId="4" borderId="4" xfId="0" applyFont="1" applyFill="1" applyBorder="1" applyAlignment="1">
      <alignment horizontal="left" vertical="center" wrapText="1"/>
    </xf>
    <xf numFmtId="0" fontId="4" fillId="3" borderId="0" xfId="0" applyFont="1" applyFill="1" applyAlignment="1">
      <alignment horizontal="left" vertical="center" wrapText="1"/>
    </xf>
    <xf numFmtId="0" fontId="10" fillId="3" borderId="0" xfId="0" applyFont="1" applyFill="1" applyAlignment="1">
      <alignment horizontal="center" vertical="center" wrapText="1"/>
    </xf>
    <xf numFmtId="0" fontId="12" fillId="3" borderId="0" xfId="0" applyFont="1" applyFill="1" applyAlignment="1">
      <alignment horizontal="left" vertical="center" wrapText="1"/>
    </xf>
    <xf numFmtId="0" fontId="7" fillId="3" borderId="0" xfId="0" applyFont="1" applyFill="1" applyAlignment="1">
      <alignment horizontal="center" vertical="center" wrapText="1"/>
    </xf>
    <xf numFmtId="0" fontId="10" fillId="0" borderId="0" xfId="0" applyFont="1" applyAlignment="1">
      <alignment horizontal="center" vertical="center" wrapText="1"/>
    </xf>
    <xf numFmtId="0" fontId="7" fillId="5" borderId="4" xfId="0" applyFont="1" applyFill="1" applyBorder="1" applyAlignment="1">
      <alignment horizontal="left" vertical="top" wrapText="1"/>
    </xf>
    <xf numFmtId="0" fontId="7" fillId="6" borderId="4" xfId="0" applyFont="1" applyFill="1" applyBorder="1" applyAlignment="1">
      <alignment horizontal="left" vertical="center" wrapText="1"/>
    </xf>
    <xf numFmtId="0" fontId="7" fillId="5" borderId="4" xfId="0" applyFont="1" applyFill="1" applyBorder="1" applyAlignment="1">
      <alignment horizontal="left" vertical="center" wrapText="1"/>
    </xf>
    <xf numFmtId="0" fontId="18" fillId="0" borderId="0" xfId="0" applyFont="1" applyAlignment="1">
      <alignment horizontal="left" vertical="center" wrapText="1"/>
    </xf>
    <xf numFmtId="0" fontId="7" fillId="3" borderId="0" xfId="0" applyFont="1" applyFill="1" applyAlignment="1">
      <alignment vertical="center" wrapText="1"/>
    </xf>
    <xf numFmtId="0" fontId="17"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3" borderId="0" xfId="0" applyFont="1" applyFill="1" applyAlignment="1">
      <alignment horizontal="right" vertical="center" wrapText="1"/>
    </xf>
    <xf numFmtId="0" fontId="7" fillId="3" borderId="0" xfId="0" applyFont="1" applyFill="1" applyAlignment="1">
      <alignment horizontal="left" vertical="center" wrapText="1"/>
    </xf>
    <xf numFmtId="0" fontId="9" fillId="0" borderId="0" xfId="0" applyFont="1" applyAlignment="1">
      <alignment horizontal="center" vertical="center" wrapText="1"/>
    </xf>
    <xf numFmtId="0" fontId="19" fillId="3" borderId="0" xfId="0" applyFont="1" applyFill="1" applyAlignment="1">
      <alignment horizontal="center" vertical="center" wrapText="1"/>
    </xf>
    <xf numFmtId="0" fontId="21" fillId="0" borderId="4" xfId="0" applyFont="1" applyBorder="1" applyAlignment="1">
      <alignment horizontal="left" vertical="center" wrapText="1"/>
    </xf>
    <xf numFmtId="0" fontId="22" fillId="0" borderId="0" xfId="0" applyFont="1" applyAlignment="1">
      <alignment horizontal="center" vertical="center" wrapText="1"/>
    </xf>
    <xf numFmtId="0" fontId="23" fillId="0" borderId="0" xfId="0" applyFont="1" applyAlignment="1">
      <alignment vertical="center" wrapText="1"/>
    </xf>
    <xf numFmtId="14" fontId="7" fillId="5" borderId="7" xfId="0" applyNumberFormat="1" applyFont="1" applyFill="1" applyBorder="1" applyAlignment="1">
      <alignment horizontal="left" vertical="center" wrapText="1"/>
    </xf>
    <xf numFmtId="0" fontId="13" fillId="3" borderId="0" xfId="0" applyFont="1" applyFill="1" applyAlignment="1">
      <alignment horizontal="center" vertical="center" wrapText="1"/>
    </xf>
    <xf numFmtId="0" fontId="24" fillId="5" borderId="4" xfId="0" applyFont="1" applyFill="1" applyBorder="1" applyAlignment="1">
      <alignment horizontal="left" vertical="center" wrapText="1"/>
    </xf>
    <xf numFmtId="0" fontId="14" fillId="0" borderId="0" xfId="0" applyFont="1" applyAlignment="1">
      <alignment vertical="top"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5"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righ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7"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5" fillId="0" borderId="4" xfId="0" applyFont="1" applyBorder="1" applyAlignment="1">
      <alignment horizontal="center" vertical="center" wrapText="1"/>
    </xf>
    <xf numFmtId="0" fontId="7" fillId="5" borderId="4" xfId="0" applyFont="1" applyFill="1" applyBorder="1" applyAlignment="1">
      <alignment vertical="center" wrapText="1"/>
    </xf>
    <xf numFmtId="0" fontId="6" fillId="0" borderId="4" xfId="0" applyFont="1" applyBorder="1" applyAlignment="1">
      <alignment horizontal="left" vertical="center" wrapText="1"/>
    </xf>
    <xf numFmtId="16" fontId="7" fillId="0" borderId="6"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7" fillId="6" borderId="6"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14" fillId="0" borderId="8" xfId="0" applyFont="1" applyBorder="1" applyAlignment="1">
      <alignment horizontal="right" vertical="center" wrapText="1"/>
    </xf>
    <xf numFmtId="0" fontId="14" fillId="0" borderId="2" xfId="0" applyFont="1" applyBorder="1" applyAlignment="1">
      <alignment horizontal="right" vertical="center" wrapText="1"/>
    </xf>
    <xf numFmtId="0" fontId="20" fillId="0" borderId="2" xfId="0" applyFont="1" applyBorder="1" applyAlignment="1">
      <alignment horizontal="left" vertical="center" wrapText="1"/>
    </xf>
    <xf numFmtId="0" fontId="7" fillId="0" borderId="2" xfId="0" applyFont="1" applyBorder="1" applyAlignment="1">
      <alignment horizontal="right" vertical="center" wrapText="1"/>
    </xf>
    <xf numFmtId="0" fontId="7" fillId="0" borderId="1" xfId="0" applyFont="1" applyBorder="1" applyAlignment="1">
      <alignment horizontal="right" vertical="center" wrapText="1"/>
    </xf>
    <xf numFmtId="0" fontId="7" fillId="0" borderId="8" xfId="0" applyFont="1" applyBorder="1" applyAlignment="1">
      <alignment horizontal="right" vertical="center" wrapText="1"/>
    </xf>
    <xf numFmtId="0" fontId="7" fillId="0" borderId="8" xfId="0" applyFont="1" applyBorder="1" applyAlignment="1">
      <alignment horizontal="center" vertical="center" wrapText="1"/>
    </xf>
    <xf numFmtId="0" fontId="7" fillId="0" borderId="12" xfId="0" applyFont="1" applyBorder="1" applyAlignment="1">
      <alignment horizontal="left" vertical="center" wrapText="1"/>
    </xf>
    <xf numFmtId="0" fontId="26" fillId="0" borderId="0" xfId="0" applyFont="1" applyAlignment="1">
      <alignment vertical="center" wrapText="1"/>
    </xf>
    <xf numFmtId="0" fontId="27" fillId="0" borderId="0" xfId="0" applyFont="1" applyAlignment="1">
      <alignment vertical="center" wrapText="1"/>
    </xf>
    <xf numFmtId="0" fontId="3" fillId="0" borderId="0" xfId="0" applyFont="1" applyAlignment="1">
      <alignment vertical="center" wrapText="1"/>
    </xf>
    <xf numFmtId="0" fontId="28" fillId="0" borderId="0" xfId="0" applyFont="1" applyAlignment="1">
      <alignment horizontal="center" vertical="center" wrapText="1"/>
    </xf>
    <xf numFmtId="0" fontId="25" fillId="0" borderId="0" xfId="0" applyFont="1" applyAlignment="1">
      <alignment horizontal="center" vertical="center" wrapText="1"/>
    </xf>
    <xf numFmtId="0" fontId="25" fillId="0" borderId="4" xfId="0" applyFont="1" applyBorder="1" applyAlignment="1">
      <alignment horizontal="center" vertical="center" wrapText="1"/>
    </xf>
    <xf numFmtId="0" fontId="5" fillId="0" borderId="0" xfId="0" applyFont="1" applyAlignment="1">
      <alignment horizontal="center" vertical="center" wrapText="1"/>
    </xf>
    <xf numFmtId="0" fontId="7" fillId="0" borderId="15" xfId="0" applyFont="1" applyBorder="1" applyAlignment="1">
      <alignment horizontal="center" vertical="center" wrapText="1"/>
    </xf>
    <xf numFmtId="0" fontId="7" fillId="0" borderId="1" xfId="0" applyFont="1" applyBorder="1" applyAlignment="1">
      <alignment vertical="center" wrapText="1"/>
    </xf>
    <xf numFmtId="0" fontId="7" fillId="0" borderId="5" xfId="0" applyFont="1" applyBorder="1" applyAlignment="1">
      <alignment horizontal="center" vertical="center" wrapText="1"/>
    </xf>
    <xf numFmtId="0" fontId="20" fillId="0" borderId="1" xfId="0" applyFont="1" applyBorder="1" applyAlignment="1">
      <alignment horizontal="left" vertical="center" wrapText="1"/>
    </xf>
    <xf numFmtId="0" fontId="14" fillId="0" borderId="20" xfId="0" applyFont="1" applyBorder="1" applyAlignment="1">
      <alignment horizontal="right" vertical="center" wrapText="1"/>
    </xf>
    <xf numFmtId="0" fontId="14" fillId="0" borderId="21" xfId="0" applyFont="1" applyBorder="1" applyAlignment="1">
      <alignment horizontal="right" vertical="center" wrapText="1"/>
    </xf>
    <xf numFmtId="0" fontId="14" fillId="0" borderId="1" xfId="0" applyFont="1" applyBorder="1" applyAlignment="1">
      <alignment horizontal="right" vertical="center" wrapText="1"/>
    </xf>
    <xf numFmtId="0" fontId="29" fillId="0" borderId="5" xfId="0" applyFont="1" applyBorder="1" applyAlignment="1">
      <alignment horizontal="center" vertical="center" wrapText="1"/>
    </xf>
    <xf numFmtId="0" fontId="7" fillId="3" borderId="0" xfId="0" applyFont="1" applyFill="1" applyAlignment="1">
      <alignment vertical="top"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3" borderId="0" xfId="0" applyFont="1" applyFill="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6" xfId="0" applyFont="1" applyBorder="1" applyAlignment="1">
      <alignment horizontal="center" vertical="center" wrapText="1"/>
    </xf>
    <xf numFmtId="0" fontId="7" fillId="6" borderId="5" xfId="0" applyFont="1" applyFill="1" applyBorder="1" applyAlignment="1">
      <alignment horizontal="left" vertical="center" wrapText="1"/>
    </xf>
    <xf numFmtId="0" fontId="7" fillId="6" borderId="17"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17"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25" fillId="0" borderId="2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7" fillId="0" borderId="9" xfId="0" applyFont="1" applyBorder="1" applyAlignment="1">
      <alignment horizontal="left" vertical="top" wrapText="1"/>
    </xf>
    <xf numFmtId="0" fontId="30" fillId="0" borderId="0" xfId="0" applyFont="1" applyAlignment="1">
      <alignment vertical="center" wrapText="1"/>
    </xf>
    <xf numFmtId="0" fontId="31" fillId="3" borderId="0" xfId="0" applyFont="1" applyFill="1" applyAlignment="1">
      <alignment horizontal="right" vertical="center" wrapText="1"/>
    </xf>
    <xf numFmtId="0" fontId="7" fillId="0" borderId="8" xfId="0" applyFont="1" applyBorder="1" applyAlignment="1">
      <alignment vertical="center" wrapText="1"/>
    </xf>
    <xf numFmtId="0" fontId="7" fillId="4" borderId="8" xfId="0" applyFont="1" applyFill="1" applyBorder="1" applyAlignment="1">
      <alignment horizontal="left" vertical="top" wrapText="1"/>
    </xf>
    <xf numFmtId="0" fontId="7" fillId="0" borderId="25" xfId="0" applyFont="1" applyBorder="1" applyAlignment="1">
      <alignment horizontal="center" vertical="center" wrapText="1"/>
    </xf>
    <xf numFmtId="0" fontId="7" fillId="5" borderId="4" xfId="0" applyFont="1" applyFill="1" applyBorder="1" applyAlignment="1">
      <alignment horizontal="right" vertical="center" wrapText="1"/>
    </xf>
    <xf numFmtId="0" fontId="7" fillId="0" borderId="4" xfId="0" applyFont="1" applyBorder="1" applyAlignment="1">
      <alignment vertical="center" wrapText="1"/>
    </xf>
    <xf numFmtId="0" fontId="7" fillId="4" borderId="4" xfId="0" applyFont="1" applyFill="1" applyBorder="1" applyAlignment="1">
      <alignment horizontal="right" vertical="center" wrapText="1"/>
    </xf>
    <xf numFmtId="16" fontId="7" fillId="0" borderId="25" xfId="0" applyNumberFormat="1" applyFont="1" applyBorder="1" applyAlignment="1">
      <alignment horizontal="center" vertical="center" wrapText="1"/>
    </xf>
    <xf numFmtId="0" fontId="32" fillId="0" borderId="25" xfId="0" applyFont="1" applyBorder="1" applyAlignment="1">
      <alignment horizontal="center" vertical="center" wrapText="1"/>
    </xf>
    <xf numFmtId="0" fontId="32" fillId="0" borderId="4" xfId="0" applyFont="1" applyBorder="1" applyAlignment="1">
      <alignment horizontal="left" vertical="center" wrapText="1"/>
    </xf>
    <xf numFmtId="0" fontId="32" fillId="0" borderId="4" xfId="0" applyFont="1" applyBorder="1" applyAlignment="1">
      <alignment horizontal="center" vertical="center" wrapText="1"/>
    </xf>
    <xf numFmtId="0" fontId="32" fillId="0" borderId="4" xfId="0" applyFont="1" applyBorder="1" applyAlignment="1">
      <alignment vertical="center" wrapText="1"/>
    </xf>
    <xf numFmtId="0" fontId="32" fillId="0" borderId="4" xfId="0" applyFont="1" applyBorder="1" applyAlignment="1">
      <alignment horizontal="right" vertical="center" wrapText="1"/>
    </xf>
    <xf numFmtId="14" fontId="7" fillId="0" borderId="25" xfId="0" applyNumberFormat="1" applyFont="1" applyBorder="1" applyAlignment="1">
      <alignment horizontal="center" vertical="center" wrapText="1"/>
    </xf>
    <xf numFmtId="0" fontId="5" fillId="0" borderId="25"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0" fontId="7" fillId="5" borderId="4" xfId="0" applyFont="1" applyFill="1" applyBorder="1" applyAlignment="1">
      <alignment horizontal="center" vertical="center" wrapText="1"/>
    </xf>
    <xf numFmtId="0" fontId="7" fillId="7" borderId="4" xfId="0" applyFont="1" applyFill="1" applyBorder="1" applyAlignment="1">
      <alignment horizontal="right" vertical="center" wrapText="1"/>
    </xf>
    <xf numFmtId="0" fontId="7" fillId="7" borderId="4" xfId="0" applyFont="1" applyFill="1" applyBorder="1" applyAlignment="1">
      <alignment horizontal="left" vertical="center" wrapText="1"/>
    </xf>
    <xf numFmtId="0" fontId="7" fillId="0" borderId="2" xfId="0" applyFont="1" applyBorder="1" applyAlignment="1">
      <alignment vertical="center" wrapText="1"/>
    </xf>
    <xf numFmtId="0" fontId="6" fillId="0" borderId="1" xfId="0" applyFont="1" applyBorder="1" applyAlignment="1">
      <alignment vertical="center" wrapText="1"/>
    </xf>
    <xf numFmtId="0" fontId="7" fillId="0" borderId="5" xfId="0" applyFont="1" applyBorder="1" applyAlignment="1">
      <alignment vertical="center" wrapText="1"/>
    </xf>
    <xf numFmtId="0" fontId="7" fillId="4" borderId="5" xfId="0" applyFont="1" applyFill="1" applyBorder="1" applyAlignment="1">
      <alignment horizontal="right" vertical="center" wrapText="1"/>
    </xf>
    <xf numFmtId="0" fontId="5" fillId="0" borderId="5" xfId="0" applyFont="1" applyBorder="1" applyAlignment="1">
      <alignment vertical="top" wrapText="1"/>
    </xf>
    <xf numFmtId="0" fontId="7" fillId="0" borderId="1" xfId="0" applyFont="1" applyBorder="1" applyAlignment="1">
      <alignment vertical="top" wrapText="1"/>
    </xf>
    <xf numFmtId="0" fontId="7" fillId="0" borderId="8" xfId="0" applyFont="1" applyBorder="1" applyAlignment="1">
      <alignment horizontal="left" vertical="center" wrapText="1"/>
    </xf>
    <xf numFmtId="0" fontId="7" fillId="5" borderId="1" xfId="0" applyFont="1" applyFill="1" applyBorder="1" applyAlignment="1">
      <alignment horizontal="right" vertical="center" wrapText="1"/>
    </xf>
    <xf numFmtId="0" fontId="7" fillId="0" borderId="6" xfId="0" applyFont="1" applyBorder="1" applyAlignment="1">
      <alignment horizontal="center" vertical="center" wrapText="1"/>
    </xf>
    <xf numFmtId="0" fontId="18" fillId="7" borderId="1" xfId="0" applyFont="1" applyFill="1" applyBorder="1" applyAlignment="1">
      <alignment horizontal="left" vertical="center" wrapText="1"/>
    </xf>
    <xf numFmtId="0" fontId="18" fillId="7" borderId="4" xfId="0" applyFont="1" applyFill="1" applyBorder="1" applyAlignment="1">
      <alignment horizontal="left" vertical="center" wrapText="1"/>
    </xf>
    <xf numFmtId="0" fontId="7" fillId="4" borderId="1" xfId="0" applyFont="1" applyFill="1" applyBorder="1" applyAlignment="1">
      <alignment horizontal="right" vertical="center" wrapText="1"/>
    </xf>
    <xf numFmtId="0" fontId="7" fillId="5" borderId="11" xfId="0" applyFont="1" applyFill="1" applyBorder="1" applyAlignment="1">
      <alignment horizontal="right" vertical="center" wrapText="1"/>
    </xf>
    <xf numFmtId="0" fontId="7" fillId="5" borderId="6" xfId="0" applyFont="1" applyFill="1" applyBorder="1" applyAlignment="1">
      <alignment horizontal="right" vertical="center" wrapText="1"/>
    </xf>
    <xf numFmtId="0" fontId="5" fillId="0" borderId="17" xfId="0" applyFont="1" applyBorder="1" applyAlignment="1">
      <alignment horizontal="left" vertical="center" wrapText="1"/>
    </xf>
    <xf numFmtId="0" fontId="5" fillId="0" borderId="17" xfId="0" applyFont="1" applyBorder="1" applyAlignment="1">
      <alignment horizontal="center" vertical="center" wrapText="1"/>
    </xf>
    <xf numFmtId="0" fontId="5" fillId="0" borderId="5" xfId="0" applyFont="1" applyBorder="1" applyAlignment="1">
      <alignment vertical="center" wrapText="1"/>
    </xf>
    <xf numFmtId="0" fontId="7" fillId="0" borderId="13" xfId="0" applyFont="1" applyBorder="1" applyAlignment="1">
      <alignment vertical="center" wrapText="1"/>
    </xf>
    <xf numFmtId="0" fontId="20" fillId="0" borderId="9" xfId="0" applyFont="1" applyBorder="1" applyAlignment="1">
      <alignment horizontal="left" vertical="center" wrapText="1"/>
    </xf>
    <xf numFmtId="0" fontId="7" fillId="0" borderId="6" xfId="0" applyFont="1" applyBorder="1" applyAlignment="1">
      <alignment vertical="top" wrapText="1"/>
    </xf>
    <xf numFmtId="0" fontId="7" fillId="0" borderId="10" xfId="0" applyFont="1" applyBorder="1" applyAlignment="1">
      <alignment horizontal="center" vertical="center" wrapText="1"/>
    </xf>
    <xf numFmtId="0" fontId="7" fillId="5" borderId="5" xfId="0" applyFont="1" applyFill="1" applyBorder="1" applyAlignment="1">
      <alignment horizontal="right" vertical="center" wrapText="1"/>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7" fillId="0" borderId="9" xfId="0" applyFont="1" applyBorder="1" applyAlignment="1">
      <alignment horizontal="left" vertical="top" wrapText="1"/>
    </xf>
    <xf numFmtId="0" fontId="7" fillId="0" borderId="2" xfId="0" applyFont="1" applyBorder="1" applyAlignment="1">
      <alignment horizontal="right" vertical="center" wrapText="1"/>
    </xf>
    <xf numFmtId="0" fontId="7" fillId="0" borderId="1" xfId="0" applyFont="1" applyBorder="1" applyAlignment="1">
      <alignment horizontal="right" vertical="center" wrapText="1"/>
    </xf>
    <xf numFmtId="0" fontId="7" fillId="0" borderId="8" xfId="0" applyFont="1" applyBorder="1" applyAlignment="1">
      <alignment horizontal="right" vertical="center" wrapText="1"/>
    </xf>
    <xf numFmtId="0" fontId="7" fillId="0" borderId="17" xfId="0" applyFont="1" applyBorder="1" applyAlignment="1">
      <alignment horizontal="center" vertical="center" wrapText="1"/>
    </xf>
    <xf numFmtId="0" fontId="33" fillId="0" borderId="26" xfId="0" applyNumberFormat="1" applyFont="1" applyBorder="1" applyAlignment="1">
      <alignment horizontal="center" vertical="center" wrapText="1"/>
    </xf>
    <xf numFmtId="0" fontId="14" fillId="0" borderId="0" xfId="0" applyFont="1" applyAlignment="1">
      <alignment horizontal="center" vertical="center" wrapText="1"/>
    </xf>
    <xf numFmtId="0" fontId="34" fillId="3" borderId="0" xfId="0" applyFont="1" applyFill="1" applyAlignment="1">
      <alignment horizontal="right" vertical="center" wrapText="1"/>
    </xf>
    <xf numFmtId="0" fontId="32" fillId="0" borderId="0" xfId="0" applyFont="1" applyAlignment="1">
      <alignment vertical="center" wrapText="1"/>
    </xf>
    <xf numFmtId="0" fontId="32" fillId="0" borderId="0" xfId="0" applyFont="1" applyAlignment="1">
      <alignment horizontal="center" vertical="center" wrapText="1"/>
    </xf>
    <xf numFmtId="0" fontId="35" fillId="0" borderId="0" xfId="0" applyFont="1" applyAlignment="1">
      <alignment horizontal="center" vertical="center" wrapText="1"/>
    </xf>
    <xf numFmtId="0" fontId="36" fillId="3" borderId="0" xfId="0" applyFont="1" applyFill="1" applyAlignment="1">
      <alignment horizontal="right" vertical="center" wrapText="1"/>
    </xf>
    <xf numFmtId="0" fontId="7" fillId="0" borderId="1" xfId="0" applyFont="1" applyBorder="1" applyAlignment="1">
      <alignment horizontal="left" vertical="center" wrapText="1"/>
    </xf>
    <xf numFmtId="0" fontId="7" fillId="0" borderId="11" xfId="0" applyFont="1" applyBorder="1" applyAlignment="1">
      <alignment horizontal="center" vertical="center" wrapText="1"/>
    </xf>
    <xf numFmtId="0" fontId="6" fillId="0" borderId="4" xfId="0" applyFont="1" applyBorder="1" applyAlignment="1">
      <alignment horizontal="right" vertical="center" wrapText="1"/>
    </xf>
    <xf numFmtId="0" fontId="7" fillId="0" borderId="27" xfId="0" applyFont="1" applyBorder="1" applyAlignment="1">
      <alignment horizontal="center" vertical="center" wrapText="1"/>
    </xf>
    <xf numFmtId="0" fontId="20" fillId="0" borderId="8" xfId="0" applyFont="1" applyBorder="1" applyAlignment="1">
      <alignment horizontal="left" vertical="center" wrapText="1"/>
    </xf>
    <xf numFmtId="0" fontId="7" fillId="0" borderId="6" xfId="0" applyFont="1" applyBorder="1" applyAlignment="1">
      <alignment horizontal="left" vertical="center" wrapText="1"/>
    </xf>
    <xf numFmtId="0" fontId="7" fillId="4" borderId="8"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0" borderId="8" xfId="0" applyFont="1" applyBorder="1" applyAlignment="1">
      <alignment horizontal="left" vertical="center" wrapText="1"/>
    </xf>
    <xf numFmtId="0" fontId="28" fillId="0" borderId="5" xfId="0" applyFont="1" applyBorder="1" applyAlignment="1">
      <alignment horizontal="center" vertical="top" wrapText="1"/>
    </xf>
    <xf numFmtId="0" fontId="28" fillId="0" borderId="17" xfId="0" applyFont="1" applyBorder="1" applyAlignment="1">
      <alignment horizontal="center" vertical="top" wrapText="1"/>
    </xf>
    <xf numFmtId="0" fontId="28" fillId="0" borderId="6" xfId="0" applyFont="1" applyBorder="1" applyAlignment="1">
      <alignment horizontal="center" vertical="top" wrapText="1"/>
    </xf>
    <xf numFmtId="0" fontId="7" fillId="5" borderId="5" xfId="0" applyFont="1" applyFill="1" applyBorder="1" applyAlignment="1">
      <alignment horizontal="left" vertical="center" wrapText="1"/>
    </xf>
    <xf numFmtId="0" fontId="7" fillId="5" borderId="17"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17" xfId="0" applyFont="1" applyBorder="1" applyAlignment="1">
      <alignment horizontal="left" vertical="center" wrapText="1"/>
    </xf>
    <xf numFmtId="0" fontId="7" fillId="0" borderId="6" xfId="0" applyFont="1" applyBorder="1" applyAlignment="1">
      <alignment horizontal="left" vertical="center" wrapText="1"/>
    </xf>
    <xf numFmtId="16" fontId="7" fillId="0" borderId="5" xfId="0" applyNumberFormat="1" applyFont="1" applyBorder="1" applyAlignment="1">
      <alignment horizontal="center" vertical="center" wrapText="1"/>
    </xf>
    <xf numFmtId="16" fontId="7" fillId="0" borderId="6" xfId="0" applyNumberFormat="1" applyFont="1" applyBorder="1" applyAlignment="1">
      <alignment horizontal="center" vertical="center" wrapText="1"/>
    </xf>
    <xf numFmtId="0" fontId="5" fillId="0" borderId="12" xfId="0" applyFont="1" applyBorder="1" applyAlignment="1">
      <alignment vertical="center" wrapText="1"/>
    </xf>
    <xf numFmtId="16" fontId="5" fillId="0" borderId="0" xfId="0" applyNumberFormat="1" applyFont="1" applyAlignment="1">
      <alignment horizontal="center" vertical="center" wrapText="1"/>
    </xf>
    <xf numFmtId="0" fontId="18" fillId="7" borderId="8" xfId="0" applyFont="1" applyFill="1" applyBorder="1" applyAlignment="1">
      <alignment horizontal="left" vertical="center" wrapText="1"/>
    </xf>
    <xf numFmtId="0" fontId="7" fillId="7" borderId="8" xfId="0" applyFont="1" applyFill="1" applyBorder="1" applyAlignment="1">
      <alignment horizontal="right" vertical="center" wrapText="1"/>
    </xf>
    <xf numFmtId="0" fontId="7" fillId="7" borderId="8" xfId="0" applyFont="1" applyFill="1" applyBorder="1" applyAlignment="1">
      <alignment horizontal="left" vertical="center" wrapText="1"/>
    </xf>
    <xf numFmtId="0" fontId="37" fillId="0" borderId="0" xfId="0" applyFont="1" applyAlignment="1">
      <alignment vertical="top" wrapText="1"/>
    </xf>
    <xf numFmtId="0" fontId="37" fillId="0" borderId="0" xfId="0" applyFont="1" applyAlignment="1">
      <alignment vertical="center" wrapText="1"/>
    </xf>
    <xf numFmtId="0" fontId="7" fillId="4" borderId="8" xfId="0" applyFont="1" applyFill="1" applyBorder="1" applyAlignment="1">
      <alignment horizontal="left" vertical="top" wrapText="1"/>
    </xf>
    <xf numFmtId="0" fontId="7" fillId="4" borderId="1" xfId="0" applyFont="1" applyFill="1" applyBorder="1" applyAlignment="1">
      <alignment horizontal="left" vertical="top" wrapText="1"/>
    </xf>
    <xf numFmtId="0" fontId="7" fillId="0" borderId="0" xfId="0" applyFont="1" applyBorder="1" applyAlignment="1">
      <alignment horizontal="center" vertical="center" wrapText="1"/>
    </xf>
    <xf numFmtId="49" fontId="33" fillId="0" borderId="4" xfId="0" applyNumberFormat="1" applyFont="1" applyBorder="1" applyAlignment="1">
      <alignment horizontal="center" vertical="center" wrapText="1"/>
    </xf>
    <xf numFmtId="0" fontId="7" fillId="0" borderId="0" xfId="0" applyFont="1" applyAlignment="1">
      <alignment horizontal="center" vertical="top" wrapText="1"/>
    </xf>
    <xf numFmtId="0" fontId="7" fillId="0" borderId="0" xfId="0" applyFont="1" applyAlignment="1">
      <alignment horizontal="center" vertical="top" wrapText="1"/>
    </xf>
    <xf numFmtId="0" fontId="7" fillId="3" borderId="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7" fillId="0" borderId="12" xfId="0" applyFont="1" applyBorder="1" applyAlignment="1">
      <alignment vertical="center" wrapText="1"/>
    </xf>
    <xf numFmtId="0" fontId="7" fillId="0" borderId="11" xfId="0" applyFont="1" applyBorder="1" applyAlignment="1">
      <alignment vertical="center" wrapText="1"/>
    </xf>
    <xf numFmtId="0" fontId="7" fillId="3"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7" fillId="4" borderId="5"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6" borderId="5" xfId="0" applyFont="1" applyFill="1" applyBorder="1" applyAlignment="1">
      <alignment horizontal="center" vertical="top" wrapText="1"/>
    </xf>
    <xf numFmtId="0" fontId="7" fillId="6" borderId="6" xfId="0" applyFont="1" applyFill="1" applyBorder="1" applyAlignment="1">
      <alignment horizontal="center" vertical="top" wrapText="1"/>
    </xf>
    <xf numFmtId="14" fontId="7" fillId="5" borderId="5" xfId="0" applyNumberFormat="1" applyFont="1" applyFill="1" applyBorder="1" applyAlignment="1">
      <alignment horizontal="center" vertical="top" wrapText="1"/>
    </xf>
    <xf numFmtId="14" fontId="7" fillId="5" borderId="6" xfId="0" applyNumberFormat="1" applyFont="1" applyFill="1" applyBorder="1" applyAlignment="1">
      <alignment horizontal="center" vertical="top" wrapText="1"/>
    </xf>
    <xf numFmtId="14" fontId="7" fillId="7" borderId="5" xfId="0" applyNumberFormat="1" applyFont="1" applyFill="1" applyBorder="1" applyAlignment="1">
      <alignment horizontal="center" vertical="top" wrapText="1"/>
    </xf>
    <xf numFmtId="14" fontId="7" fillId="7" borderId="6" xfId="0" applyNumberFormat="1" applyFont="1" applyFill="1" applyBorder="1" applyAlignment="1">
      <alignment horizontal="center" vertical="top" wrapText="1"/>
    </xf>
    <xf numFmtId="0" fontId="7" fillId="6"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5" borderId="5" xfId="0" applyFont="1" applyFill="1" applyBorder="1" applyAlignment="1">
      <alignment horizontal="left" vertical="top" wrapText="1"/>
    </xf>
    <xf numFmtId="0" fontId="7" fillId="5" borderId="6" xfId="0" applyFont="1" applyFill="1" applyBorder="1" applyAlignment="1">
      <alignment horizontal="left" vertical="top" wrapText="1"/>
    </xf>
    <xf numFmtId="14" fontId="7" fillId="4" borderId="5" xfId="0" applyNumberFormat="1" applyFont="1" applyFill="1" applyBorder="1" applyAlignment="1">
      <alignment horizontal="center" vertical="top" wrapText="1"/>
    </xf>
    <xf numFmtId="14" fontId="7" fillId="4" borderId="6" xfId="0" applyNumberFormat="1" applyFont="1" applyFill="1" applyBorder="1" applyAlignment="1">
      <alignment horizontal="center" vertical="top" wrapText="1"/>
    </xf>
    <xf numFmtId="0" fontId="7" fillId="4" borderId="5"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7" borderId="5"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0" borderId="0" xfId="0" applyFont="1" applyBorder="1" applyAlignment="1">
      <alignment horizontal="center" vertical="top" wrapText="1"/>
    </xf>
    <xf numFmtId="0" fontId="7" fillId="0" borderId="0" xfId="0" applyFont="1" applyBorder="1" applyAlignment="1">
      <alignment vertical="top" wrapText="1"/>
    </xf>
    <xf numFmtId="0" fontId="7" fillId="3" borderId="29" xfId="0" applyFont="1" applyFill="1" applyBorder="1" applyAlignment="1">
      <alignment vertical="center" wrapText="1"/>
    </xf>
    <xf numFmtId="0" fontId="34" fillId="0" borderId="29" xfId="0" applyFont="1" applyBorder="1" applyAlignment="1">
      <alignment vertical="top" wrapText="1"/>
    </xf>
    <xf numFmtId="0" fontId="14" fillId="3" borderId="29" xfId="0" applyFont="1" applyFill="1" applyBorder="1" applyAlignment="1">
      <alignment horizontal="center" wrapText="1"/>
    </xf>
    <xf numFmtId="0" fontId="14" fillId="0" borderId="32" xfId="0" applyFont="1" applyBorder="1" applyAlignment="1">
      <alignment horizontal="left" vertical="center" wrapText="1"/>
    </xf>
    <xf numFmtId="0" fontId="14" fillId="0" borderId="33" xfId="0" applyFont="1" applyBorder="1" applyAlignment="1">
      <alignment horizontal="left" vertical="center" wrapText="1"/>
    </xf>
    <xf numFmtId="0" fontId="7" fillId="0" borderId="33" xfId="0" applyFont="1" applyBorder="1" applyAlignment="1">
      <alignment horizontal="left" vertical="center" wrapText="1"/>
    </xf>
    <xf numFmtId="0" fontId="7" fillId="0" borderId="33" xfId="0" applyFont="1" applyBorder="1" applyAlignment="1">
      <alignment vertical="center" wrapText="1"/>
    </xf>
    <xf numFmtId="0" fontId="7" fillId="0" borderId="34" xfId="0" applyFont="1" applyBorder="1" applyAlignment="1">
      <alignment vertical="center" wrapText="1"/>
    </xf>
    <xf numFmtId="0" fontId="7" fillId="0" borderId="35" xfId="0" applyFont="1" applyBorder="1" applyAlignment="1">
      <alignment vertical="center" wrapText="1"/>
    </xf>
    <xf numFmtId="0" fontId="6" fillId="0" borderId="5" xfId="0" applyFont="1" applyBorder="1" applyAlignment="1">
      <alignment horizontal="center" vertical="center" wrapText="1"/>
    </xf>
    <xf numFmtId="0" fontId="38" fillId="0" borderId="21" xfId="0" applyFont="1" applyBorder="1" applyAlignment="1">
      <alignment horizontal="left" vertical="center" wrapText="1"/>
    </xf>
    <xf numFmtId="0" fontId="38" fillId="0" borderId="21" xfId="0" applyFont="1" applyBorder="1" applyAlignment="1">
      <alignment horizontal="center" vertical="center" wrapText="1"/>
    </xf>
    <xf numFmtId="0" fontId="38" fillId="0" borderId="8" xfId="0" applyFont="1" applyBorder="1" applyAlignment="1">
      <alignment horizontal="left" vertical="center" wrapText="1"/>
    </xf>
    <xf numFmtId="0" fontId="38" fillId="0" borderId="2" xfId="0" applyFont="1" applyBorder="1" applyAlignment="1">
      <alignment horizontal="left" vertical="center" wrapText="1"/>
    </xf>
    <xf numFmtId="0" fontId="38" fillId="0" borderId="2" xfId="0" applyFont="1" applyBorder="1" applyAlignment="1">
      <alignment vertical="top" wrapText="1"/>
    </xf>
    <xf numFmtId="0" fontId="38" fillId="0" borderId="1" xfId="0" applyFont="1" applyBorder="1" applyAlignment="1">
      <alignment vertical="top" wrapText="1"/>
    </xf>
    <xf numFmtId="0" fontId="39" fillId="0" borderId="0" xfId="0" applyFont="1" applyAlignment="1">
      <alignment horizontal="center" vertical="top" wrapText="1"/>
    </xf>
    <xf numFmtId="0" fontId="38" fillId="0" borderId="4" xfId="0" applyFont="1" applyBorder="1" applyAlignment="1">
      <alignment horizontal="center" vertical="center" wrapText="1"/>
    </xf>
    <xf numFmtId="0" fontId="38" fillId="0" borderId="4" xfId="0" applyFont="1" applyBorder="1" applyAlignment="1">
      <alignment horizontal="left" vertical="center" wrapText="1"/>
    </xf>
    <xf numFmtId="0" fontId="6" fillId="0" borderId="36" xfId="0" applyFont="1" applyBorder="1" applyAlignment="1">
      <alignment horizontal="right" vertical="center" wrapText="1"/>
    </xf>
    <xf numFmtId="0" fontId="6" fillId="0" borderId="2" xfId="0" applyFont="1" applyBorder="1" applyAlignment="1">
      <alignment horizontal="left" vertical="center" wrapText="1"/>
    </xf>
    <xf numFmtId="0" fontId="38" fillId="0" borderId="37" xfId="0" applyFont="1" applyBorder="1" applyAlignment="1">
      <alignment vertical="top" wrapText="1"/>
    </xf>
    <xf numFmtId="0" fontId="38" fillId="0" borderId="37" xfId="0" applyFont="1" applyBorder="1" applyAlignment="1">
      <alignment horizontal="left" vertical="center" wrapText="1"/>
    </xf>
    <xf numFmtId="0" fontId="7" fillId="0" borderId="38" xfId="0" applyFont="1" applyBorder="1" applyAlignment="1">
      <alignment horizontal="left" vertical="center" wrapText="1"/>
    </xf>
    <xf numFmtId="0" fontId="20" fillId="0" borderId="39" xfId="0" applyFont="1" applyBorder="1" applyAlignment="1">
      <alignment horizontal="left" vertical="center" wrapText="1"/>
    </xf>
    <xf numFmtId="0" fontId="7" fillId="0" borderId="38" xfId="0" applyFont="1" applyBorder="1" applyAlignment="1">
      <alignment vertical="center" wrapText="1"/>
    </xf>
    <xf numFmtId="0" fontId="7" fillId="0" borderId="39" xfId="0" applyFont="1" applyBorder="1" applyAlignment="1">
      <alignment vertical="center" wrapText="1"/>
    </xf>
    <xf numFmtId="0" fontId="40" fillId="0" borderId="20" xfId="0" applyFont="1" applyBorder="1" applyAlignment="1">
      <alignment horizontal="left" vertical="center" wrapText="1"/>
    </xf>
    <xf numFmtId="0" fontId="40" fillId="0" borderId="21" xfId="0" applyFont="1" applyBorder="1" applyAlignment="1">
      <alignment horizontal="left" vertical="center" wrapText="1"/>
    </xf>
    <xf numFmtId="0" fontId="37" fillId="0" borderId="0" xfId="0" applyFont="1" applyAlignment="1">
      <alignment horizontal="center" vertical="center" wrapText="1"/>
    </xf>
    <xf numFmtId="0" fontId="40" fillId="0" borderId="8" xfId="0" applyFont="1" applyBorder="1" applyAlignment="1">
      <alignment horizontal="left" vertical="center" wrapText="1"/>
    </xf>
    <xf numFmtId="0" fontId="40" fillId="0" borderId="2" xfId="0" applyFont="1" applyBorder="1" applyAlignment="1">
      <alignment horizontal="left" vertical="center" wrapText="1"/>
    </xf>
    <xf numFmtId="0" fontId="37" fillId="0" borderId="2" xfId="0" applyFont="1" applyBorder="1" applyAlignment="1">
      <alignment vertical="top" wrapText="1"/>
    </xf>
    <xf numFmtId="0" fontId="37" fillId="0" borderId="1" xfId="0" applyFont="1" applyBorder="1" applyAlignment="1">
      <alignment vertical="top" wrapText="1"/>
    </xf>
    <xf numFmtId="0" fontId="41" fillId="0" borderId="0" xfId="0" applyFont="1" applyAlignment="1">
      <alignment horizontal="center" vertical="top" wrapText="1"/>
    </xf>
    <xf numFmtId="0" fontId="37" fillId="0" borderId="4" xfId="0" applyFont="1" applyBorder="1" applyAlignment="1">
      <alignment horizontal="center" vertical="center" wrapText="1"/>
    </xf>
    <xf numFmtId="0" fontId="37" fillId="6" borderId="4" xfId="0" applyFont="1" applyFill="1" applyBorder="1" applyAlignment="1">
      <alignment horizontal="left" vertical="center" wrapText="1"/>
    </xf>
    <xf numFmtId="0" fontId="7" fillId="5" borderId="36" xfId="0" applyFont="1" applyFill="1" applyBorder="1" applyAlignment="1">
      <alignment horizontal="right" vertical="center" wrapText="1"/>
    </xf>
    <xf numFmtId="0" fontId="37" fillId="0" borderId="37" xfId="0" applyFont="1" applyBorder="1" applyAlignment="1">
      <alignment vertical="top" wrapText="1"/>
    </xf>
    <xf numFmtId="0" fontId="40" fillId="0" borderId="37" xfId="0" applyFont="1" applyBorder="1" applyAlignment="1">
      <alignment horizontal="left" vertical="center" wrapText="1"/>
    </xf>
    <xf numFmtId="0" fontId="7" fillId="0" borderId="40" xfId="0" applyFont="1" applyBorder="1" applyAlignment="1">
      <alignment horizontal="center" vertical="center" wrapText="1"/>
    </xf>
    <xf numFmtId="0" fontId="7" fillId="0" borderId="21" xfId="0" applyFont="1" applyBorder="1" applyAlignment="1">
      <alignment horizontal="center" vertical="center" wrapText="1"/>
    </xf>
    <xf numFmtId="0" fontId="7" fillId="3" borderId="5"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0" borderId="2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4" borderId="5"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left" vertical="center" wrapText="1"/>
    </xf>
    <xf numFmtId="0" fontId="6" fillId="0" borderId="17" xfId="0" applyFont="1" applyBorder="1" applyAlignment="1">
      <alignment horizontal="left" vertical="center" wrapText="1"/>
    </xf>
    <xf numFmtId="0" fontId="6" fillId="0" borderId="6" xfId="0" applyFont="1" applyBorder="1" applyAlignment="1">
      <alignment horizontal="left" vertical="center" wrapText="1"/>
    </xf>
    <xf numFmtId="0" fontId="6" fillId="0" borderId="1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6"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6" xfId="0" applyFont="1" applyBorder="1" applyAlignment="1">
      <alignment horizontal="center" vertical="center" wrapText="1"/>
    </xf>
    <xf numFmtId="0" fontId="20" fillId="0" borderId="39" xfId="0" applyFont="1" applyBorder="1" applyAlignment="1">
      <alignment horizontal="left" vertical="center" wrapText="1"/>
    </xf>
    <xf numFmtId="0" fontId="7" fillId="0" borderId="41"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1" xfId="0" applyFont="1" applyBorder="1" applyAlignment="1">
      <alignment horizontal="left"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8" xfId="0" applyFont="1" applyBorder="1" applyAlignment="1">
      <alignment horizontal="center" vertical="center" wrapText="1"/>
    </xf>
    <xf numFmtId="0" fontId="7" fillId="5" borderId="5"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41" fillId="0" borderId="5"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6"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6" xfId="0" applyFont="1" applyBorder="1" applyAlignment="1">
      <alignment horizontal="center" vertical="center" wrapText="1"/>
    </xf>
    <xf numFmtId="0" fontId="7" fillId="3" borderId="5"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25" fillId="12" borderId="4" xfId="0" applyFont="1" applyFill="1" applyBorder="1" applyAlignment="1">
      <alignment horizontal="center" vertical="center" wrapText="1"/>
    </xf>
    <xf numFmtId="0" fontId="25" fillId="0" borderId="6" xfId="0" applyFont="1" applyBorder="1" applyAlignment="1">
      <alignment horizontal="center" vertical="center" wrapText="1"/>
    </xf>
    <xf numFmtId="0" fontId="7" fillId="0" borderId="5" xfId="0" applyFont="1" applyBorder="1" applyAlignment="1">
      <alignment horizontal="right" vertical="center" wrapText="1"/>
    </xf>
    <xf numFmtId="0" fontId="7" fillId="0" borderId="4" xfId="0" applyFont="1" applyBorder="1" applyAlignment="1">
      <alignment horizontal="right" vertical="center" wrapText="1"/>
    </xf>
    <xf numFmtId="0" fontId="7" fillId="0" borderId="44" xfId="0" applyFont="1" applyBorder="1" applyAlignment="1">
      <alignment horizontal="center" vertical="center" wrapText="1"/>
    </xf>
    <xf numFmtId="0" fontId="7" fillId="0" borderId="44" xfId="0" applyFont="1" applyBorder="1" applyAlignment="1">
      <alignment horizontal="right" vertical="center" wrapText="1"/>
    </xf>
    <xf numFmtId="0" fontId="7" fillId="12" borderId="4" xfId="0" applyFont="1" applyFill="1" applyBorder="1" applyAlignment="1">
      <alignment horizontal="right" vertical="center" wrapText="1"/>
    </xf>
    <xf numFmtId="0" fontId="20" fillId="0" borderId="45" xfId="0" applyFont="1" applyBorder="1" applyAlignment="1">
      <alignment horizontal="left" vertical="center" wrapText="1"/>
    </xf>
    <xf numFmtId="0" fontId="7" fillId="0" borderId="10" xfId="0" applyFont="1" applyBorder="1" applyAlignment="1">
      <alignment horizontal="left" vertical="top" wrapText="1"/>
    </xf>
    <xf numFmtId="0" fontId="7" fillId="8" borderId="8"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17"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7" fillId="12" borderId="10" xfId="0" applyFont="1" applyFill="1" applyBorder="1" applyAlignment="1">
      <alignment horizontal="center" vertical="center" wrapText="1"/>
    </xf>
    <xf numFmtId="0" fontId="7" fillId="12" borderId="22"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4" fillId="0" borderId="46" xfId="0" applyFont="1" applyBorder="1" applyAlignment="1">
      <alignment horizontal="left" vertical="center" wrapText="1"/>
    </xf>
    <xf numFmtId="0" fontId="14" fillId="0" borderId="12" xfId="0" applyFont="1" applyBorder="1" applyAlignment="1">
      <alignment horizontal="left" vertical="center" wrapText="1"/>
    </xf>
    <xf numFmtId="0" fontId="1" fillId="0" borderId="0" xfId="1" applyNumberFormat="1" applyFont="1" applyAlignment="1">
      <alignment wrapText="1"/>
    </xf>
    <xf numFmtId="49" fontId="8" fillId="0" borderId="0" xfId="1" applyNumberFormat="1" applyFont="1" applyAlignment="1">
      <alignment wrapText="1"/>
    </xf>
    <xf numFmtId="49" fontId="8" fillId="0" borderId="0" xfId="1" applyNumberFormat="1" applyFont="1" applyAlignment="1">
      <alignment vertical="center" wrapText="1"/>
    </xf>
    <xf numFmtId="49" fontId="42" fillId="0" borderId="0" xfId="1" applyNumberFormat="1" applyFont="1" applyAlignment="1">
      <alignment wrapText="1"/>
    </xf>
    <xf numFmtId="49" fontId="7" fillId="0" borderId="0" xfId="1" applyNumberFormat="1" applyFont="1">
      <alignment vertical="top"/>
    </xf>
    <xf numFmtId="0" fontId="43" fillId="0" borderId="0" xfId="1" applyNumberFormat="1" applyFont="1" applyAlignment="1">
      <alignment vertical="center" wrapText="1"/>
    </xf>
    <xf numFmtId="0" fontId="43" fillId="0" borderId="0" xfId="1" applyNumberFormat="1" applyFont="1" applyAlignment="1">
      <alignment horizontal="left" vertical="center" wrapText="1"/>
    </xf>
    <xf numFmtId="49" fontId="44" fillId="0" borderId="0" xfId="1" applyNumberFormat="1" applyFont="1" applyAlignment="1">
      <alignment wrapText="1"/>
    </xf>
    <xf numFmtId="0" fontId="43" fillId="0" borderId="0" xfId="1" applyNumberFormat="1" applyFont="1" applyAlignment="1">
      <alignment vertical="center"/>
    </xf>
    <xf numFmtId="0" fontId="45" fillId="0" borderId="0" xfId="1" applyNumberFormat="1" applyFont="1" applyAlignment="1">
      <alignment horizontal="left" vertical="top" wrapText="1"/>
    </xf>
    <xf numFmtId="49" fontId="33" fillId="0" borderId="0" xfId="1" applyNumberFormat="1" applyFont="1" applyAlignment="1">
      <alignment vertical="top" wrapText="1"/>
    </xf>
    <xf numFmtId="0" fontId="45" fillId="13" borderId="47" xfId="1" applyNumberFormat="1" applyFont="1" applyFill="1" applyBorder="1" applyAlignment="1">
      <alignment horizontal="center" vertical="center" wrapText="1"/>
    </xf>
    <xf numFmtId="0" fontId="45" fillId="13" borderId="48" xfId="1" applyNumberFormat="1" applyFont="1" applyFill="1" applyBorder="1" applyAlignment="1">
      <alignment horizontal="center" vertical="center" wrapText="1"/>
    </xf>
    <xf numFmtId="0" fontId="45" fillId="13" borderId="49" xfId="1" applyNumberFormat="1" applyFont="1" applyFill="1" applyBorder="1" applyAlignment="1">
      <alignment horizontal="center" vertical="center" wrapText="1"/>
    </xf>
    <xf numFmtId="0" fontId="8" fillId="0" borderId="0" xfId="1" applyNumberFormat="1" applyFont="1" applyAlignment="1">
      <alignment wrapText="1"/>
    </xf>
    <xf numFmtId="0" fontId="45" fillId="14" borderId="50" xfId="1" applyNumberFormat="1" applyFont="1" applyFill="1" applyBorder="1" applyAlignment="1">
      <alignment horizontal="right" vertical="center" wrapText="1" indent="1"/>
    </xf>
    <xf numFmtId="0" fontId="45" fillId="14" borderId="51" xfId="1" applyNumberFormat="1" applyFont="1" applyFill="1" applyBorder="1" applyAlignment="1">
      <alignment horizontal="right" vertical="center" wrapText="1" indent="1"/>
    </xf>
    <xf numFmtId="0" fontId="46" fillId="0" borderId="0" xfId="1" applyNumberFormat="1" applyFont="1" applyAlignment="1">
      <alignment horizontal="left" vertical="center" wrapText="1"/>
    </xf>
    <xf numFmtId="0" fontId="47" fillId="0" borderId="0" xfId="1" applyNumberFormat="1" applyFont="1" applyAlignment="1">
      <alignment vertical="center" wrapText="1"/>
    </xf>
    <xf numFmtId="0" fontId="8" fillId="0" borderId="50" xfId="1" applyNumberFormat="1" applyFont="1" applyBorder="1" applyAlignment="1">
      <alignment wrapText="1"/>
    </xf>
    <xf numFmtId="0" fontId="8" fillId="0" borderId="0" xfId="1" applyNumberFormat="1" applyFont="1" applyAlignment="1"/>
    <xf numFmtId="0" fontId="46" fillId="0" borderId="0" xfId="1" applyNumberFormat="1" applyFont="1" applyAlignment="1"/>
    <xf numFmtId="0" fontId="30" fillId="0" borderId="0" xfId="1" applyNumberFormat="1" applyFont="1" applyAlignment="1">
      <alignment wrapText="1"/>
    </xf>
    <xf numFmtId="0" fontId="7" fillId="15" borderId="30" xfId="1" applyNumberFormat="1" applyFont="1" applyFill="1" applyBorder="1" applyAlignment="1">
      <alignment horizontal="center" vertical="center" wrapText="1"/>
    </xf>
    <xf numFmtId="0" fontId="30" fillId="0" borderId="50" xfId="1" applyNumberFormat="1" applyFont="1" applyBorder="1" applyAlignment="1">
      <alignment vertical="center" wrapText="1"/>
    </xf>
    <xf numFmtId="0" fontId="30" fillId="0" borderId="0" xfId="1" applyNumberFormat="1" applyFont="1" applyAlignment="1">
      <alignment vertical="center" wrapText="1"/>
    </xf>
    <xf numFmtId="0" fontId="7" fillId="16" borderId="30" xfId="1" applyNumberFormat="1" applyFont="1" applyFill="1" applyBorder="1" applyAlignment="1">
      <alignment horizontal="center" vertical="center" wrapText="1"/>
    </xf>
    <xf numFmtId="0" fontId="30" fillId="0" borderId="50" xfId="1" applyNumberFormat="1" applyFont="1" applyBorder="1" applyAlignment="1">
      <alignment horizontal="left" vertical="center" wrapText="1"/>
    </xf>
    <xf numFmtId="0" fontId="30" fillId="0" borderId="0" xfId="1" applyNumberFormat="1" applyFont="1" applyAlignment="1">
      <alignment horizontal="left" vertical="center" wrapText="1"/>
    </xf>
    <xf numFmtId="0" fontId="7" fillId="17" borderId="30" xfId="1" applyNumberFormat="1" applyFont="1" applyFill="1" applyBorder="1" applyAlignment="1">
      <alignment horizontal="center" vertical="center" wrapText="1"/>
    </xf>
    <xf numFmtId="0" fontId="7" fillId="18" borderId="30" xfId="1" applyNumberFormat="1" applyFont="1" applyFill="1" applyBorder="1" applyAlignment="1">
      <alignment horizontal="center" vertical="center" wrapText="1"/>
    </xf>
    <xf numFmtId="0" fontId="45" fillId="14" borderId="0" xfId="1" applyNumberFormat="1" applyFont="1" applyFill="1" applyAlignment="1">
      <alignment horizontal="right" vertical="center" wrapText="1" indent="1"/>
    </xf>
    <xf numFmtId="0" fontId="46" fillId="0" borderId="50" xfId="1" applyNumberFormat="1" applyFont="1" applyBorder="1" applyAlignment="1">
      <alignment horizontal="left" vertical="center" wrapText="1"/>
    </xf>
    <xf numFmtId="0" fontId="46" fillId="0" borderId="31" xfId="1" applyNumberFormat="1" applyFont="1" applyBorder="1" applyAlignment="1">
      <alignment horizontal="left" vertical="center" wrapText="1"/>
    </xf>
    <xf numFmtId="0" fontId="45" fillId="14" borderId="30" xfId="1" applyNumberFormat="1" applyFont="1" applyFill="1" applyBorder="1" applyAlignment="1">
      <alignment horizontal="right" vertical="center" wrapText="1" indent="1"/>
    </xf>
    <xf numFmtId="0" fontId="45" fillId="14" borderId="52" xfId="1" applyNumberFormat="1" applyFont="1" applyFill="1" applyBorder="1" applyAlignment="1">
      <alignment horizontal="right" vertical="center" wrapText="1" indent="1"/>
    </xf>
    <xf numFmtId="0" fontId="30" fillId="0" borderId="0" xfId="1" applyNumberFormat="1" applyFont="1" applyAlignment="1"/>
    <xf numFmtId="0" fontId="30" fillId="0" borderId="50" xfId="1" applyNumberFormat="1" applyFont="1" applyBorder="1" applyAlignment="1">
      <alignment wrapText="1"/>
    </xf>
    <xf numFmtId="0" fontId="30" fillId="0" borderId="0" xfId="1" applyNumberFormat="1" applyFont="1" applyAlignment="1">
      <alignment vertical="top" wrapText="1"/>
    </xf>
    <xf numFmtId="0" fontId="45" fillId="14" borderId="53" xfId="1" applyNumberFormat="1" applyFont="1" applyFill="1" applyBorder="1" applyAlignment="1">
      <alignment horizontal="right" vertical="center" wrapText="1" indent="1"/>
    </xf>
    <xf numFmtId="0" fontId="45" fillId="14" borderId="29" xfId="1" applyNumberFormat="1" applyFont="1" applyFill="1" applyBorder="1" applyAlignment="1">
      <alignment horizontal="right" vertical="center" wrapText="1" indent="1"/>
    </xf>
    <xf numFmtId="0" fontId="8" fillId="0" borderId="53" xfId="1" applyNumberFormat="1" applyFont="1" applyBorder="1" applyAlignment="1">
      <alignment wrapText="1"/>
    </xf>
    <xf numFmtId="0" fontId="8" fillId="0" borderId="29" xfId="1" applyNumberFormat="1" applyFont="1" applyBorder="1" applyAlignment="1">
      <alignment wrapText="1"/>
    </xf>
    <xf numFmtId="0" fontId="8" fillId="0" borderId="29" xfId="1" applyNumberFormat="1" applyFont="1" applyBorder="1" applyAlignment="1">
      <alignment vertical="center" wrapText="1"/>
    </xf>
    <xf numFmtId="0" fontId="42" fillId="0" borderId="0" xfId="1" applyNumberFormat="1" applyFont="1" applyAlignment="1"/>
    <xf numFmtId="49" fontId="8" fillId="0" borderId="0" xfId="1" applyNumberFormat="1" applyFont="1" applyAlignment="1">
      <alignment vertical="top" wrapText="1"/>
    </xf>
    <xf numFmtId="0" fontId="48" fillId="0" borderId="0" xfId="1" applyNumberFormat="1" applyFont="1" applyAlignment="1"/>
    <xf numFmtId="2" fontId="7" fillId="7" borderId="4" xfId="0" applyNumberFormat="1" applyFont="1" applyFill="1" applyBorder="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P110.OPEN.INFO.BALANCE.HEAT.EIAS_expor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DATA_FORMS"/>
      <sheetName val="DATA_NPA"/>
      <sheetName val="TEHSHEET"/>
      <sheetName val="et_union_hor"/>
      <sheetName val="Договоры"/>
      <sheetName val="ТС. Т-ТЭ | &gt;=25МВт"/>
      <sheetName val="ТС. Т-ТЭ | ТСО"/>
      <sheetName val="ТС. Резерв мощности"/>
      <sheetName val="ТС. Т-ТН"/>
      <sheetName val="ТС. Т-передача ТЭ"/>
      <sheetName val="ТС. Т-передача ТН"/>
      <sheetName val="ТС. Т-гор.вода"/>
      <sheetName val="ТС. Т-подкл"/>
      <sheetName val="Т-ТЭ | потр"/>
      <sheetName val="Т-ТЭ | предел"/>
      <sheetName val="Т-ТЭ | индикат"/>
      <sheetName val="Т-подкл(инд)"/>
      <sheetName val="Порядок ТП"/>
      <sheetName val="Сведения о закупках"/>
      <sheetName val="modMainProcedures"/>
      <sheetName val="Потребительские характеристики"/>
      <sheetName val="ТП"/>
      <sheetName val="Ограничения"/>
      <sheetName val="Предложение"/>
      <sheetName val="ХВС. Т-пит"/>
      <sheetName val="ХВС. Т-тех"/>
      <sheetName val="ХВС. Т-транс"/>
      <sheetName val="ХВС. Т-подвоз"/>
      <sheetName val="ХВС. Т-подкл"/>
      <sheetName val="Показатели ФХД"/>
      <sheetName val="Показатели ФХД &gt;20%"/>
      <sheetName val="ТКО. Показатели ФХД"/>
      <sheetName val="ТКО. Транс. Показатели ФХД"/>
      <sheetName val="Показатели КНЭ"/>
      <sheetName val="ИП"/>
      <sheetName val="ИП. Детализация"/>
      <sheetName val="ИП. Финансовый план"/>
      <sheetName val="ИП. КНЭ"/>
      <sheetName val="ГВС. Т-гор.вода"/>
      <sheetName val="ГВС. Т-транс"/>
      <sheetName val="ГВС. Т-подкл"/>
      <sheetName val="ВО. Т-во"/>
      <sheetName val="ВО. Т-транс"/>
      <sheetName val="ВО. Т-подкл"/>
      <sheetName val="modB_FHD"/>
      <sheetName val="modB_FHD20"/>
      <sheetName val="modB_KNE"/>
      <sheetName val="modIP_MAIN"/>
      <sheetName val="modIP_QRE"/>
      <sheetName val="modIP_DETAILED"/>
      <sheetName val="ЭД"/>
      <sheetName val="Сведения об изменении"/>
      <sheetName val="Орган регулирования"/>
      <sheetName val="Перечень организаций"/>
      <sheetName val="Дела об установлении тарифов"/>
      <sheetName val="Привлечение к ответственности"/>
      <sheetName val="Комментарии"/>
      <sheetName val="Проверка"/>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sheetData sheetId="1">
        <row r="5">
          <cell r="E5"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7">
          <cell r="F7" t="str">
            <v>Новгородская область</v>
          </cell>
        </row>
        <row r="9">
          <cell r="F9" t="str">
            <v/>
          </cell>
        </row>
        <row r="11">
          <cell r="F11" t="str">
            <v/>
          </cell>
        </row>
        <row r="12">
          <cell r="F12">
            <v>2023</v>
          </cell>
        </row>
        <row r="19">
          <cell r="F19" t="str">
            <v/>
          </cell>
        </row>
        <row r="39">
          <cell r="F39" t="str">
            <v>нет</v>
          </cell>
        </row>
      </sheetData>
      <sheetData sheetId="2">
        <row r="12">
          <cell r="F12" t="str">
            <v>ter_1</v>
          </cell>
          <cell r="G12" t="str">
            <v>Территория 1</v>
          </cell>
        </row>
        <row r="13">
          <cell r="F13">
            <v>1</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v>0</v>
          </cell>
          <cell r="Q13" t="str">
            <v/>
          </cell>
          <cell r="R13" t="str">
            <v>без дифференциации</v>
          </cell>
        </row>
      </sheetData>
      <sheetData sheetId="4">
        <row r="13">
          <cell r="AD13" t="str">
            <v>pt_ntar_1</v>
          </cell>
          <cell r="AE13" t="str">
            <v>pt_ter_1</v>
          </cell>
          <cell r="AF13" t="str">
            <v>pt_cs_1</v>
          </cell>
          <cell r="AG13" t="str">
            <v>pt_ist_te_1</v>
          </cell>
          <cell r="AJ13" t="str">
            <v/>
          </cell>
          <cell r="AK13" t="str">
            <v/>
          </cell>
          <cell r="AL13" t="str">
            <v/>
          </cell>
          <cell r="AM13" t="str">
            <v/>
          </cell>
          <cell r="AN13">
            <v>0</v>
          </cell>
          <cell r="AO13" t="str">
            <v>.</v>
          </cell>
          <cell r="AP13" t="str">
            <v>..</v>
          </cell>
          <cell r="AQ13" t="str">
            <v>...</v>
          </cell>
        </row>
        <row r="15">
          <cell r="AD15" t="str">
            <v>pt_ntar_1</v>
          </cell>
          <cell r="AE15" t="str">
            <v>pt_ter_1</v>
          </cell>
          <cell r="AF15" t="str">
            <v>pt_cs_60</v>
          </cell>
          <cell r="AG15" t="str">
            <v>pt_ist_te_86</v>
          </cell>
          <cell r="AJ15" t="str">
            <v/>
          </cell>
          <cell r="AK15" t="str">
            <v/>
          </cell>
          <cell r="AL15" t="str">
            <v/>
          </cell>
          <cell r="AM15" t="str">
            <v/>
          </cell>
          <cell r="AN15">
            <v>0</v>
          </cell>
          <cell r="AO15" t="str">
            <v>.</v>
          </cell>
          <cell r="AP15" t="str">
            <v>..</v>
          </cell>
          <cell r="AQ15" t="str">
            <v>...</v>
          </cell>
        </row>
        <row r="18">
          <cell r="AD18" t="str">
            <v>pt_ntar_2</v>
          </cell>
          <cell r="AE18" t="str">
            <v>pt_ter_2</v>
          </cell>
          <cell r="AF18" t="str">
            <v>pt_cs_2</v>
          </cell>
          <cell r="AG18" t="str">
            <v>pt_ist_te_2</v>
          </cell>
          <cell r="AJ18" t="str">
            <v/>
          </cell>
          <cell r="AK18" t="str">
            <v/>
          </cell>
          <cell r="AL18" t="str">
            <v/>
          </cell>
          <cell r="AM18" t="str">
            <v/>
          </cell>
          <cell r="AN18">
            <v>0</v>
          </cell>
          <cell r="AO18" t="str">
            <v>.</v>
          </cell>
          <cell r="AP18" t="str">
            <v>..</v>
          </cell>
          <cell r="AQ18" t="str">
            <v>...</v>
          </cell>
        </row>
        <row r="23">
          <cell r="AD23" t="str">
            <v>pt_ntar_3</v>
          </cell>
          <cell r="AE23" t="str">
            <v>pt_ter_3</v>
          </cell>
          <cell r="AF23" t="str">
            <v>pt_cs_3</v>
          </cell>
          <cell r="AG23" t="str">
            <v>pt_ist_te_3</v>
          </cell>
          <cell r="AJ23" t="str">
            <v/>
          </cell>
          <cell r="AK23" t="str">
            <v/>
          </cell>
          <cell r="AL23" t="str">
            <v/>
          </cell>
          <cell r="AM23" t="str">
            <v/>
          </cell>
          <cell r="AN23">
            <v>0</v>
          </cell>
          <cell r="AO23" t="str">
            <v>.</v>
          </cell>
          <cell r="AP23" t="str">
            <v>..</v>
          </cell>
          <cell r="AQ23" t="str">
            <v>...</v>
          </cell>
        </row>
        <row r="28">
          <cell r="AD28" t="str">
            <v>pt_ntar_4</v>
          </cell>
          <cell r="AE28" t="str">
            <v>pt_ter_4</v>
          </cell>
          <cell r="AF28" t="str">
            <v>pt_cs_4</v>
          </cell>
          <cell r="AG28" t="str">
            <v>pt_ist_te_4</v>
          </cell>
          <cell r="AJ28" t="str">
            <v/>
          </cell>
          <cell r="AK28" t="str">
            <v/>
          </cell>
          <cell r="AL28" t="str">
            <v/>
          </cell>
          <cell r="AM28" t="str">
            <v/>
          </cell>
          <cell r="AN28">
            <v>0</v>
          </cell>
          <cell r="AO28" t="str">
            <v>.</v>
          </cell>
          <cell r="AP28" t="str">
            <v>..</v>
          </cell>
          <cell r="AQ28" t="str">
            <v>...</v>
          </cell>
        </row>
        <row r="33">
          <cell r="AD33" t="str">
            <v>pt_ntar_5</v>
          </cell>
          <cell r="AE33" t="str">
            <v>pt_ter_5</v>
          </cell>
          <cell r="AF33" t="str">
            <v>pt_cs_5</v>
          </cell>
          <cell r="AG33" t="str">
            <v>pt_ist_te_5</v>
          </cell>
          <cell r="AJ33" t="str">
            <v/>
          </cell>
          <cell r="AK33" t="str">
            <v/>
          </cell>
          <cell r="AL33" t="str">
            <v/>
          </cell>
          <cell r="AM33" t="str">
            <v/>
          </cell>
          <cell r="AN33">
            <v>0</v>
          </cell>
          <cell r="AO33" t="str">
            <v>.</v>
          </cell>
          <cell r="AP33" t="str">
            <v>..</v>
          </cell>
          <cell r="AQ33" t="str">
            <v>...</v>
          </cell>
        </row>
        <row r="38">
          <cell r="AD38" t="str">
            <v>pt_ntar_6</v>
          </cell>
          <cell r="AE38" t="str">
            <v>pt_ter_6</v>
          </cell>
          <cell r="AF38" t="str">
            <v>pt_cs_6</v>
          </cell>
          <cell r="AG38" t="str">
            <v>pt_ist_te_6</v>
          </cell>
          <cell r="AJ38" t="str">
            <v/>
          </cell>
          <cell r="AK38" t="str">
            <v/>
          </cell>
          <cell r="AL38" t="str">
            <v/>
          </cell>
          <cell r="AM38" t="str">
            <v/>
          </cell>
          <cell r="AN38">
            <v>0</v>
          </cell>
          <cell r="AO38" t="str">
            <v>.</v>
          </cell>
          <cell r="AP38" t="str">
            <v>..</v>
          </cell>
          <cell r="AQ38" t="str">
            <v>...</v>
          </cell>
        </row>
        <row r="41">
          <cell r="AD41" t="str">
            <v>pt_ntar_6</v>
          </cell>
          <cell r="AE41" t="str">
            <v>pt_ter_44</v>
          </cell>
          <cell r="AF41" t="str">
            <v>pt_cs_50</v>
          </cell>
          <cell r="AG41" t="str">
            <v>pt_ist_te_76</v>
          </cell>
          <cell r="AJ41" t="str">
            <v/>
          </cell>
          <cell r="AK41" t="str">
            <v/>
          </cell>
          <cell r="AL41" t="str">
            <v/>
          </cell>
          <cell r="AM41" t="str">
            <v/>
          </cell>
          <cell r="AN41">
            <v>0</v>
          </cell>
          <cell r="AO41" t="str">
            <v>.</v>
          </cell>
          <cell r="AP41" t="str">
            <v>..</v>
          </cell>
          <cell r="AQ41" t="str">
            <v>...</v>
          </cell>
        </row>
        <row r="43">
          <cell r="AD43" t="str">
            <v>pt_ntar_7</v>
          </cell>
          <cell r="AE43" t="str">
            <v>pt_ter_7</v>
          </cell>
          <cell r="AF43" t="str">
            <v>pt_cs_7</v>
          </cell>
          <cell r="AG43" t="str">
            <v>pt_ist_te_7</v>
          </cell>
          <cell r="AJ43" t="str">
            <v/>
          </cell>
          <cell r="AK43" t="str">
            <v/>
          </cell>
          <cell r="AL43" t="str">
            <v/>
          </cell>
          <cell r="AM43" t="str">
            <v/>
          </cell>
          <cell r="AN43">
            <v>0</v>
          </cell>
          <cell r="AO43" t="str">
            <v>.</v>
          </cell>
          <cell r="AP43" t="str">
            <v>..</v>
          </cell>
          <cell r="AQ43" t="str">
            <v>...</v>
          </cell>
        </row>
        <row r="48">
          <cell r="AD48" t="str">
            <v>pt_ntar_8</v>
          </cell>
          <cell r="AE48" t="str">
            <v>pt_ter_8</v>
          </cell>
          <cell r="AF48" t="str">
            <v>pt_cs_8</v>
          </cell>
          <cell r="AG48" t="str">
            <v>pt_ist_te_8</v>
          </cell>
          <cell r="AJ48" t="str">
            <v/>
          </cell>
          <cell r="AK48" t="str">
            <v/>
          </cell>
          <cell r="AL48" t="str">
            <v/>
          </cell>
          <cell r="AM48" t="str">
            <v/>
          </cell>
          <cell r="AN48">
            <v>0</v>
          </cell>
          <cell r="AO48" t="str">
            <v>.</v>
          </cell>
          <cell r="AP48" t="str">
            <v>..</v>
          </cell>
          <cell r="AQ48" t="str">
            <v>...</v>
          </cell>
        </row>
        <row r="64">
          <cell r="AD64" t="str">
            <v>pt_ntar_9</v>
          </cell>
          <cell r="AE64" t="str">
            <v>pt_ter_9</v>
          </cell>
          <cell r="AF64" t="str">
            <v>pt_cs_9</v>
          </cell>
          <cell r="AJ64" t="str">
            <v/>
          </cell>
          <cell r="AK64" t="str">
            <v/>
          </cell>
          <cell r="AL64" t="str">
            <v/>
          </cell>
          <cell r="AM64" t="str">
            <v/>
          </cell>
          <cell r="AN64">
            <v>0</v>
          </cell>
          <cell r="AO64" t="str">
            <v>.</v>
          </cell>
          <cell r="AP64" t="str">
            <v>..</v>
          </cell>
          <cell r="AQ64" t="str">
            <v>...</v>
          </cell>
        </row>
        <row r="69">
          <cell r="AD69" t="str">
            <v>pt_ntar_10</v>
          </cell>
          <cell r="AE69" t="str">
            <v>pt_ter_10</v>
          </cell>
          <cell r="AF69" t="str">
            <v>pt_cs_10</v>
          </cell>
          <cell r="AJ69" t="str">
            <v/>
          </cell>
          <cell r="AK69" t="str">
            <v/>
          </cell>
          <cell r="AL69" t="str">
            <v/>
          </cell>
          <cell r="AM69" t="str">
            <v/>
          </cell>
          <cell r="AN69">
            <v>0</v>
          </cell>
          <cell r="AO69" t="str">
            <v>.</v>
          </cell>
          <cell r="AP69" t="str">
            <v>..</v>
          </cell>
          <cell r="AQ69" t="str">
            <v>...</v>
          </cell>
        </row>
        <row r="74">
          <cell r="AD74" t="str">
            <v>pt_ntar_11</v>
          </cell>
          <cell r="AE74" t="str">
            <v>pt_ter_11</v>
          </cell>
          <cell r="AF74" t="str">
            <v>pt_cs_11</v>
          </cell>
          <cell r="AJ74" t="str">
            <v/>
          </cell>
          <cell r="AK74" t="str">
            <v/>
          </cell>
          <cell r="AL74" t="str">
            <v/>
          </cell>
          <cell r="AM74" t="str">
            <v/>
          </cell>
          <cell r="AN74">
            <v>0</v>
          </cell>
          <cell r="AO74" t="str">
            <v>.</v>
          </cell>
          <cell r="AP74" t="str">
            <v>..</v>
          </cell>
          <cell r="AQ74" t="str">
            <v>...</v>
          </cell>
        </row>
        <row r="79">
          <cell r="AD79" t="str">
            <v>pt_ntar_12</v>
          </cell>
          <cell r="AE79" t="str">
            <v>pt_ter_12</v>
          </cell>
          <cell r="AF79" t="str">
            <v>pt_cs_12</v>
          </cell>
          <cell r="AJ79" t="str">
            <v/>
          </cell>
          <cell r="AK79" t="str">
            <v/>
          </cell>
          <cell r="AL79" t="str">
            <v/>
          </cell>
          <cell r="AM79" t="str">
            <v/>
          </cell>
          <cell r="AN79">
            <v>0</v>
          </cell>
          <cell r="AO79" t="str">
            <v>.</v>
          </cell>
          <cell r="AP79" t="str">
            <v>..</v>
          </cell>
          <cell r="AQ79" t="str">
            <v>...</v>
          </cell>
        </row>
        <row r="84">
          <cell r="AD84" t="str">
            <v>pt_ntar_13</v>
          </cell>
          <cell r="AE84" t="str">
            <v>pt_ter_13</v>
          </cell>
          <cell r="AF84" t="str">
            <v>pt_cs_13</v>
          </cell>
          <cell r="AJ84" t="str">
            <v/>
          </cell>
          <cell r="AK84" t="str">
            <v/>
          </cell>
          <cell r="AL84" t="str">
            <v/>
          </cell>
          <cell r="AM84" t="str">
            <v/>
          </cell>
          <cell r="AN84">
            <v>0</v>
          </cell>
          <cell r="AO84" t="str">
            <v>.</v>
          </cell>
          <cell r="AP84" t="str">
            <v>..</v>
          </cell>
          <cell r="AQ84" t="str">
            <v>...</v>
          </cell>
        </row>
        <row r="90">
          <cell r="AD90" t="str">
            <v>pt_ntar_14</v>
          </cell>
          <cell r="AE90" t="str">
            <v>pt_ter_14</v>
          </cell>
          <cell r="AF90" t="str">
            <v>pt_cs_14</v>
          </cell>
          <cell r="AJ90" t="str">
            <v/>
          </cell>
          <cell r="AK90" t="str">
            <v/>
          </cell>
          <cell r="AL90" t="str">
            <v/>
          </cell>
          <cell r="AM90" t="str">
            <v/>
          </cell>
          <cell r="AN90">
            <v>0</v>
          </cell>
          <cell r="AO90" t="str">
            <v>.</v>
          </cell>
          <cell r="AP90" t="str">
            <v>..</v>
          </cell>
          <cell r="AQ90" t="str">
            <v>...</v>
          </cell>
        </row>
        <row r="95">
          <cell r="AD95" t="str">
            <v>pt_ntar_15</v>
          </cell>
          <cell r="AE95" t="str">
            <v>pt_ter_15</v>
          </cell>
          <cell r="AF95" t="str">
            <v>pt_cs_15</v>
          </cell>
          <cell r="AJ95" t="str">
            <v/>
          </cell>
          <cell r="AK95" t="str">
            <v/>
          </cell>
          <cell r="AL95" t="str">
            <v/>
          </cell>
          <cell r="AM95" t="str">
            <v/>
          </cell>
          <cell r="AN95">
            <v>0</v>
          </cell>
          <cell r="AO95" t="str">
            <v>.</v>
          </cell>
          <cell r="AP95" t="str">
            <v>..</v>
          </cell>
          <cell r="AQ95" t="str">
            <v>...</v>
          </cell>
        </row>
        <row r="100">
          <cell r="AD100" t="str">
            <v>pt_ntar_16</v>
          </cell>
          <cell r="AE100" t="str">
            <v>pt_ter_16</v>
          </cell>
          <cell r="AF100" t="str">
            <v>pt_cs_16</v>
          </cell>
          <cell r="AJ100" t="str">
            <v/>
          </cell>
          <cell r="AK100" t="str">
            <v/>
          </cell>
          <cell r="AL100" t="str">
            <v/>
          </cell>
          <cell r="AM100" t="str">
            <v/>
          </cell>
          <cell r="AN100">
            <v>0</v>
          </cell>
          <cell r="AO100" t="str">
            <v>.</v>
          </cell>
          <cell r="AP100" t="str">
            <v>..</v>
          </cell>
          <cell r="AQ100" t="str">
            <v>...</v>
          </cell>
        </row>
        <row r="106">
          <cell r="AD106" t="str">
            <v>pt_ntar_17</v>
          </cell>
          <cell r="AE106" t="str">
            <v>pt_ter_17</v>
          </cell>
          <cell r="AF106" t="str">
            <v>pt_cs_17</v>
          </cell>
          <cell r="AJ106" t="str">
            <v/>
          </cell>
          <cell r="AK106" t="str">
            <v/>
          </cell>
          <cell r="AL106" t="str">
            <v/>
          </cell>
          <cell r="AM106" t="str">
            <v/>
          </cell>
          <cell r="AN106">
            <v>0</v>
          </cell>
          <cell r="AO106" t="str">
            <v>.</v>
          </cell>
          <cell r="AP106" t="str">
            <v>..</v>
          </cell>
          <cell r="AQ106" t="str">
            <v>...</v>
          </cell>
        </row>
        <row r="111">
          <cell r="AD111" t="str">
            <v>pt_ntar_18</v>
          </cell>
          <cell r="AE111" t="str">
            <v>pt_ter_18</v>
          </cell>
          <cell r="AF111" t="str">
            <v>pt_cs_18</v>
          </cell>
          <cell r="AJ111" t="str">
            <v/>
          </cell>
          <cell r="AK111" t="str">
            <v/>
          </cell>
          <cell r="AL111" t="str">
            <v/>
          </cell>
          <cell r="AM111" t="str">
            <v/>
          </cell>
          <cell r="AN111">
            <v>0</v>
          </cell>
          <cell r="AO111" t="str">
            <v>.</v>
          </cell>
          <cell r="AP111" t="str">
            <v>..</v>
          </cell>
          <cell r="AQ111" t="str">
            <v>...</v>
          </cell>
        </row>
        <row r="116">
          <cell r="AD116" t="str">
            <v>pt_ntar_19</v>
          </cell>
          <cell r="AE116" t="str">
            <v>pt_ter_19</v>
          </cell>
          <cell r="AF116" t="str">
            <v>pt_cs_19</v>
          </cell>
          <cell r="AJ116" t="str">
            <v/>
          </cell>
          <cell r="AK116" t="str">
            <v/>
          </cell>
          <cell r="AL116" t="str">
            <v/>
          </cell>
          <cell r="AM116" t="str">
            <v/>
          </cell>
          <cell r="AN116">
            <v>0</v>
          </cell>
          <cell r="AO116" t="str">
            <v>.</v>
          </cell>
          <cell r="AP116" t="str">
            <v>..</v>
          </cell>
          <cell r="AQ116" t="str">
            <v>...</v>
          </cell>
        </row>
      </sheetData>
      <sheetData sheetId="5"/>
      <sheetData sheetId="6"/>
      <sheetData sheetId="7"/>
      <sheetData sheetId="8"/>
      <sheetData sheetId="9"/>
      <sheetData sheetId="10">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10.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регулируемой организации,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 (общая информация)</v>
          </cell>
          <cell r="D4" t="str">
            <v>Форма 1. Информация о регулируемой организации,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 (общая информация)</v>
          </cell>
          <cell r="E4" t="str">
            <v>Форма 1. Информация о регулируемой организации, осуществляющей теплоснабжение
(далее – регулируемая организация) (общая информация)</v>
          </cell>
          <cell r="H4" t="str">
            <v>Форма 1. Информация об организации (общая информация)</v>
          </cell>
        </row>
        <row r="5">
          <cell r="C5" t="str">
            <v>Форма 17.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содержит сведения об условиях публичных договоров регулируемых организаций, а также сведения о договорах, заключенных в соответствии с частями 2.1 и 2.2 статьи 8 Федерального закона "О теплоснабжении",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 теплоснабжении", и (или) условиях договоров о подключении (технологическом присоединении) к системе теплоснабжения включает сведения об условиях публичных договоров, заключаемых единой теплоснабжающей организацией в ценовых зонах теплоснабжения</v>
          </cell>
          <cell r="D5" t="str">
            <v>Форма 17.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содержит сведения об условиях публичных договоров регулируемых организаций, а также сведения о договорах, заключенных в соответствии с частями 2.1 и 2.2 статьи 8 Федерального закона "О теплоснабжении",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 теплоснабжении", и (или) условиях договоров о подключении (технологическом присоединении) к системе теплоснабжения включает сведения об условиях публичных договоров, заключаемых единой теплоснабжающей организацией в ценовых зонах теплоснабжения</v>
          </cell>
          <cell r="E5" t="str">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10. Информация об условиях, на которых осуществляется оказание регулируемых услуг в области обращения с твердыми коммунальными отходами, а также об условиях договоров на оказание услуг по транспортированию твердых коммунальных отходов</v>
          </cell>
        </row>
        <row r="6">
          <cell r="C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ell>
        </row>
        <row r="9">
          <cell r="C9" t="str">
            <v>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v>
          </cell>
        </row>
        <row r="10">
          <cell r="C10" t="str">
            <v>Форма 5.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v>
          </cell>
        </row>
        <row r="11">
          <cell r="C11" t="str">
            <v>Форма 6.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&lt;1&gt;</v>
          </cell>
        </row>
        <row r="12">
          <cell r="C12" t="str">
            <v>Форма 7.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&lt;1&gt;</v>
          </cell>
        </row>
        <row r="13">
          <cell r="C13" t="str">
            <v>Форма 21. Информация о расчетной величине тарифов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тарифов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v>
          </cell>
        </row>
        <row r="14">
          <cell r="C14" t="str">
            <v>Форма 22. Информация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v>
          </cell>
        </row>
        <row r="15">
          <cell r="C15" t="str">
            <v>Форма 23. Информация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 xml:space="preserve">Форма 24. Информация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v>
          </cell>
        </row>
        <row r="17">
          <cell r="C17" t="str">
            <v>Форма 4. Информация о тарифах в сфере холодного водоснабжения на товары (услуги) организации холодного водоснабжения, подлежащих регулированию (об установленных тарифах на питьевую воду (питьевое водоснабжение); об установленных тарифах на техническую воду; об установленных тарифах на транспортировку воды; об установленных тарифах на подвоз воды))</v>
          </cell>
        </row>
        <row r="18">
          <cell r="C18" t="str">
            <v>Форма 5. Информация о величинах тарифов на подключение (технологическое присоединение) к централизованной системе холодного водоснабжения &lt;1&gt;</v>
          </cell>
        </row>
        <row r="19">
          <cell r="C19" t="str">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ell>
        </row>
        <row r="20">
          <cell r="C20" t="str">
            <v>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v>
          </cell>
        </row>
        <row r="21">
          <cell r="C21" t="str">
            <v>Форма 4. Информация о тарифах в сфере горячего водоснабжения на товары (услуги) организации горячего водоснабжения, подлежащих регулированию (об установленных тарифах на горячую воду (горячее водоснабжение); об установленных тарифах на транспортировку горячей воды) &lt;1&gt;</v>
          </cell>
        </row>
        <row r="22">
          <cell r="C22" t="str">
            <v>Форма 5. Информация об установленных тарифах на подключение (технологическое присоединение) к централизованной системе горячего водоснабжения &lt;1&gt;</v>
          </cell>
        </row>
        <row r="23">
          <cell r="C23" t="str">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ell>
        </row>
        <row r="24">
          <cell r="C24" t="str">
            <v>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v>
          </cell>
        </row>
        <row r="25">
          <cell r="C25" t="str">
            <v>Форма 3. Информация о тарифах в сфере водоотведения на товары (услуги) организации водоотведения, подлежащих регулированию (об установленных тарифах на водоотведение; об установленных тарифах на транспортировку сточных вод) &lt;1&gt;</v>
          </cell>
        </row>
        <row r="26">
          <cell r="C26" t="str">
            <v>Форма 4.  Информация об установленных тарифах на подключение (технологическое присоединение) к централизованной системе водоотведения &lt;1&gt;</v>
          </cell>
        </row>
        <row r="27">
          <cell r="C27" t="str">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ell>
        </row>
        <row r="28">
          <cell r="C28" t="str">
            <v>Форма 17. Информация о предложении расчетной величины тарифов на подключение к централизованной системе водоотведения &lt;1&gt;</v>
          </cell>
        </row>
        <row r="29">
          <cell r="C29" t="str">
            <v>Форма 19.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19.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13. Информация о способах приобретения, стоимости и об объемах товаров (работ, услуг), необходимых организации теплоснабжениядля производства товаров (оказания услуг) в сфере теплоснабжения,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теплоснабжения и о месте их размещения, а также сведения о планировании закупок и результатах их проведения</v>
          </cell>
          <cell r="H29" t="str">
            <v>Форма 11.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 содержит сведения о правовых актах, регламентирующих правила закупки (положение о закупке) в организации, о месте их размещения, а также сведения о планировании закупок и результатах их проведения</v>
          </cell>
        </row>
        <row r="30">
          <cell r="C30" t="str">
            <v>Форма 18.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 &lt;1&gt;</v>
          </cell>
          <cell r="D30" t="str">
            <v>Форма 18.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 &lt;1&gt;</v>
          </cell>
          <cell r="E30" t="str">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 &lt;1&gt;</v>
          </cell>
        </row>
      </sheetData>
      <sheetData sheetId="11">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12">
        <row r="2">
          <cell r="C2">
            <v>2022</v>
          </cell>
          <cell r="F2" t="str">
            <v>I квартал</v>
          </cell>
          <cell r="H2" t="str">
            <v>ОСН</v>
          </cell>
          <cell r="K2" t="str">
            <v>метод экономически обоснованных расходов (затрат)</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K3" t="str">
            <v>метод индексации установленных тарифов</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v>
          </cell>
          <cell r="BB3" t="str">
            <v>газ природный по нерегулируемой цене</v>
          </cell>
        </row>
        <row r="4">
          <cell r="C4">
            <v>2024</v>
          </cell>
          <cell r="F4" t="str">
            <v>III квартал</v>
          </cell>
          <cell r="H4" t="str">
            <v>ЕСХН</v>
          </cell>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смешанное налогообложение</v>
          </cell>
          <cell r="O7" t="str">
            <v>отборный пар, &gt; 13 кг/см2</v>
          </cell>
          <cell r="BB7" t="str">
            <v>мазут</v>
          </cell>
        </row>
        <row r="8">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BB19" t="str">
            <v>смола</v>
          </cell>
        </row>
        <row r="20">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5">
          <cell r="E45" t="str">
            <v>B</v>
          </cell>
          <cell r="J45"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cell r="K45" t="str">
            <v>Перечень муниципальных районов и муниципальных образований (территорий оказания услуг)</v>
          </cell>
        </row>
        <row r="46">
          <cell r="F46" t="str">
            <v>O</v>
          </cell>
          <cell r="I46" t="b">
            <v>1</v>
          </cell>
          <cell r="J46" t="str">
            <v>Общая информация о регулируемой организации (теплоснабжения)</v>
          </cell>
        </row>
        <row r="47">
          <cell r="F47" t="str">
            <v>Q</v>
          </cell>
          <cell r="G47" t="str">
            <v/>
          </cell>
          <cell r="H47" t="str">
            <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01.01.2023</v>
          </cell>
          <cell r="H48" t="str">
            <v>31.12.2023</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01.01.2023</v>
          </cell>
          <cell r="H49" t="str">
            <v>31.12.2023</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01.01.2023</v>
          </cell>
          <cell r="H50" t="str">
            <v>31.12.2023</v>
          </cell>
          <cell r="I50" t="b">
            <v>0</v>
          </cell>
          <cell r="J50" t="str">
            <v>Информация об инвестиционных программах регулируемой организации в области теплоснабжения</v>
          </cell>
        </row>
        <row r="51">
          <cell r="F51" t="str">
            <v>R</v>
          </cell>
          <cell r="G51" t="str">
            <v/>
          </cell>
          <cell r="H51" t="str">
            <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
          </cell>
          <cell r="H52" t="str">
            <v/>
          </cell>
          <cell r="I52" t="b">
            <v>1</v>
          </cell>
          <cell r="J52" t="str">
            <v>Показатели, подлежащие раскрытию в сфере теплоснабжения (цены и тарифы)</v>
          </cell>
        </row>
        <row r="53">
          <cell r="F53" t="str">
            <v>ROIV</v>
          </cell>
          <cell r="G53" t="str">
            <v>01.01.2023</v>
          </cell>
          <cell r="H53" t="str">
            <v>31.12.2023</v>
          </cell>
          <cell r="I53" t="b">
            <v>0</v>
          </cell>
          <cell r="J53" t="str">
            <v>Показатели, подлежащие раскрытию органами регулирования</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4">
          <cell r="I24" t="str">
            <v>diff_1</v>
          </cell>
        </row>
        <row r="66">
          <cell r="H66" t="str">
            <v>отсутствует</v>
          </cell>
          <cell r="I66" t="str">
            <v>есть</v>
          </cell>
          <cell r="J66" t="str">
            <v/>
          </cell>
        </row>
        <row r="68">
          <cell r="H68" t="str">
            <v>отсутствует</v>
          </cell>
          <cell r="I68" t="str">
            <v>отсутствует</v>
          </cell>
          <cell r="J68" t="str">
            <v/>
          </cell>
        </row>
      </sheetData>
      <sheetData sheetId="40"/>
      <sheetData sheetId="41"/>
      <sheetData sheetId="42"/>
      <sheetData sheetId="43"/>
      <sheetData sheetId="44">
        <row r="11">
          <cell r="AD11" t="str">
            <v>ip_1</v>
          </cell>
        </row>
        <row r="13">
          <cell r="G13" t="str">
            <v>Добавить инвестиционную программу</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2">
          <cell r="B2" t="str">
            <v>Территория 1</v>
          </cell>
        </row>
      </sheetData>
      <sheetData sheetId="77"/>
      <sheetData sheetId="78"/>
      <sheetData sheetId="79"/>
      <sheetData sheetId="80"/>
      <sheetData sheetId="81"/>
      <sheetData sheetId="82"/>
      <sheetData sheetId="83"/>
      <sheetData sheetId="84"/>
      <sheetData sheetId="8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election activeCell="B16" sqref="B16:Y16"/>
    </sheetView>
  </sheetViews>
  <sheetFormatPr defaultColWidth="11" defaultRowHeight="12.75" customHeight="1" x14ac:dyDescent="0.2"/>
  <cols>
    <col min="1" max="1" width="5.42578125" style="439" customWidth="1"/>
    <col min="2" max="2" width="9.140625" style="439" customWidth="1"/>
    <col min="3" max="3" width="16.42578125" style="439" customWidth="1"/>
    <col min="4" max="25" width="6.28515625" style="439" customWidth="1"/>
    <col min="26" max="28" width="11" style="439"/>
    <col min="29" max="16384" width="11" style="397"/>
  </cols>
  <sheetData>
    <row r="1" spans="1:28" ht="15.75" customHeight="1" x14ac:dyDescent="0.2">
      <c r="A1" s="393"/>
      <c r="B1" s="394"/>
      <c r="C1" s="394"/>
      <c r="D1" s="394"/>
      <c r="E1" s="394"/>
      <c r="F1" s="394"/>
      <c r="G1" s="394"/>
      <c r="H1" s="394"/>
      <c r="I1" s="394"/>
      <c r="J1" s="394"/>
      <c r="K1" s="394"/>
      <c r="L1" s="394"/>
      <c r="M1" s="394"/>
      <c r="N1" s="394"/>
      <c r="O1" s="394"/>
      <c r="P1" s="394"/>
      <c r="Q1" s="394"/>
      <c r="R1" s="394"/>
      <c r="S1" s="394"/>
      <c r="T1" s="394"/>
      <c r="U1" s="394"/>
      <c r="V1" s="394"/>
      <c r="W1" s="394"/>
      <c r="X1" s="394"/>
      <c r="Y1" s="395"/>
      <c r="Z1" s="394"/>
      <c r="AA1" s="396" t="s">
        <v>532</v>
      </c>
      <c r="AB1" s="394"/>
    </row>
    <row r="2" spans="1:28" ht="17.25" customHeight="1" x14ac:dyDescent="0.35">
      <c r="A2" s="394"/>
      <c r="B2" s="398" t="s">
        <v>533</v>
      </c>
      <c r="C2" s="398"/>
      <c r="D2" s="398"/>
      <c r="E2" s="398"/>
      <c r="F2" s="398"/>
      <c r="G2" s="398"/>
      <c r="H2" s="398"/>
      <c r="I2" s="398"/>
      <c r="J2" s="398"/>
      <c r="K2" s="398"/>
      <c r="L2" s="398"/>
      <c r="M2" s="398"/>
      <c r="N2" s="398"/>
      <c r="O2" s="398"/>
      <c r="P2" s="398"/>
      <c r="Q2" s="399"/>
      <c r="R2" s="399"/>
      <c r="S2" s="399"/>
      <c r="T2" s="399"/>
      <c r="U2" s="399"/>
      <c r="V2" s="400"/>
      <c r="W2" s="399"/>
      <c r="X2" s="399"/>
      <c r="Y2" s="395"/>
      <c r="Z2" s="394"/>
      <c r="AA2" s="396"/>
      <c r="AB2" s="394"/>
    </row>
    <row r="3" spans="1:28" ht="15.75" customHeight="1" x14ac:dyDescent="0.35">
      <c r="A3" s="394"/>
      <c r="B3" s="401" t="s">
        <v>543</v>
      </c>
      <c r="C3" s="401"/>
      <c r="D3" s="401"/>
      <c r="E3" s="401"/>
      <c r="F3" s="401"/>
      <c r="G3" s="401"/>
      <c r="H3" s="401"/>
      <c r="I3" s="401"/>
      <c r="J3" s="401"/>
      <c r="K3" s="401"/>
      <c r="L3" s="401"/>
      <c r="M3" s="401"/>
      <c r="N3" s="401"/>
      <c r="O3" s="401"/>
      <c r="P3" s="401"/>
      <c r="Q3" s="400"/>
      <c r="R3" s="400"/>
      <c r="S3" s="399"/>
      <c r="T3" s="399"/>
      <c r="U3" s="399"/>
      <c r="V3" s="400"/>
      <c r="W3" s="400"/>
      <c r="X3" s="400"/>
      <c r="Y3" s="400"/>
      <c r="Z3" s="394"/>
      <c r="AA3" s="396"/>
      <c r="AB3" s="394"/>
    </row>
    <row r="4" spans="1:28" ht="17.25" customHeight="1" x14ac:dyDescent="0.35">
      <c r="A4" s="394"/>
      <c r="B4" s="402"/>
      <c r="C4" s="394"/>
      <c r="D4" s="400"/>
      <c r="E4" s="400"/>
      <c r="F4" s="400"/>
      <c r="G4" s="400"/>
      <c r="H4" s="400"/>
      <c r="I4" s="400"/>
      <c r="J4" s="400"/>
      <c r="K4" s="400"/>
      <c r="L4" s="400"/>
      <c r="M4" s="400"/>
      <c r="N4" s="400"/>
      <c r="O4" s="400"/>
      <c r="P4" s="400"/>
      <c r="Q4" s="400"/>
      <c r="R4" s="400"/>
      <c r="S4" s="400"/>
      <c r="T4" s="400"/>
      <c r="U4" s="400"/>
      <c r="V4" s="400"/>
      <c r="W4" s="400"/>
      <c r="X4" s="400"/>
      <c r="Y4" s="400"/>
      <c r="Z4" s="394"/>
      <c r="AA4" s="396"/>
      <c r="AB4" s="394"/>
    </row>
    <row r="5" spans="1:28" ht="22.5" customHeight="1" x14ac:dyDescent="0.2">
      <c r="A5" s="403"/>
      <c r="B5" s="404" t="str">
        <f>IF(TEMPLATE_SPHERE="","Информация, подлежащая раскрытию регулируемыми организациями",[1]Титульный!E5)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405"/>
      <c r="D5" s="405"/>
      <c r="E5" s="405"/>
      <c r="F5" s="405"/>
      <c r="G5" s="405"/>
      <c r="H5" s="405"/>
      <c r="I5" s="405"/>
      <c r="J5" s="405"/>
      <c r="K5" s="405"/>
      <c r="L5" s="405"/>
      <c r="M5" s="405"/>
      <c r="N5" s="405"/>
      <c r="O5" s="405"/>
      <c r="P5" s="405"/>
      <c r="Q5" s="405"/>
      <c r="R5" s="405"/>
      <c r="S5" s="405"/>
      <c r="T5" s="405"/>
      <c r="U5" s="405"/>
      <c r="V5" s="405"/>
      <c r="W5" s="405"/>
      <c r="X5" s="405"/>
      <c r="Y5" s="406"/>
      <c r="Z5" s="403"/>
      <c r="AA5" s="396"/>
      <c r="AB5" s="403"/>
    </row>
    <row r="6" spans="1:28" ht="15" customHeight="1" x14ac:dyDescent="0.2">
      <c r="A6" s="407"/>
      <c r="B6" s="408" t="s">
        <v>534</v>
      </c>
      <c r="C6" s="409"/>
      <c r="D6" s="410"/>
      <c r="E6" s="410"/>
      <c r="F6" s="410"/>
      <c r="G6" s="410"/>
      <c r="H6" s="410"/>
      <c r="I6" s="410"/>
      <c r="J6" s="410"/>
      <c r="K6" s="410"/>
      <c r="L6" s="410"/>
      <c r="M6" s="410"/>
      <c r="N6" s="410"/>
      <c r="O6" s="410"/>
      <c r="P6" s="410"/>
      <c r="Q6" s="410"/>
      <c r="R6" s="410"/>
      <c r="S6" s="410"/>
      <c r="T6" s="410"/>
      <c r="U6" s="410"/>
      <c r="V6" s="410"/>
      <c r="W6" s="410"/>
      <c r="X6" s="410"/>
      <c r="Y6" s="411"/>
      <c r="Z6" s="412"/>
      <c r="AA6" s="413"/>
      <c r="AB6" s="413"/>
    </row>
    <row r="7" spans="1:28" ht="15" customHeight="1" x14ac:dyDescent="0.2">
      <c r="A7" s="407"/>
      <c r="B7" s="408"/>
      <c r="C7" s="409"/>
      <c r="D7" s="410"/>
      <c r="E7" s="410"/>
      <c r="F7" s="414"/>
      <c r="G7" s="414"/>
      <c r="H7" s="414"/>
      <c r="I7" s="414"/>
      <c r="J7" s="414"/>
      <c r="K7" s="414"/>
      <c r="L7" s="414"/>
      <c r="M7" s="414"/>
      <c r="N7" s="414"/>
      <c r="O7" s="410"/>
      <c r="P7" s="414"/>
      <c r="Q7" s="414"/>
      <c r="R7" s="414"/>
      <c r="S7" s="414"/>
      <c r="T7" s="414"/>
      <c r="U7" s="414"/>
      <c r="V7" s="414"/>
      <c r="W7" s="414"/>
      <c r="X7" s="414"/>
      <c r="Y7" s="411"/>
      <c r="Z7" s="412"/>
      <c r="AA7" s="413"/>
      <c r="AB7" s="413"/>
    </row>
    <row r="8" spans="1:28" ht="15" customHeight="1" x14ac:dyDescent="0.2">
      <c r="A8" s="407"/>
      <c r="B8" s="408"/>
      <c r="C8" s="409"/>
      <c r="D8" s="415"/>
      <c r="E8" s="416" t="s">
        <v>0</v>
      </c>
      <c r="F8" s="417" t="s">
        <v>535</v>
      </c>
      <c r="G8" s="418"/>
      <c r="H8" s="418"/>
      <c r="I8" s="418"/>
      <c r="J8" s="418"/>
      <c r="K8" s="418"/>
      <c r="L8" s="418"/>
      <c r="M8" s="418"/>
      <c r="N8" s="415"/>
      <c r="O8" s="419" t="s">
        <v>0</v>
      </c>
      <c r="P8" s="420" t="s">
        <v>536</v>
      </c>
      <c r="Q8" s="421"/>
      <c r="R8" s="421"/>
      <c r="S8" s="421"/>
      <c r="T8" s="421"/>
      <c r="U8" s="421"/>
      <c r="V8" s="421"/>
      <c r="W8" s="421"/>
      <c r="X8" s="421"/>
      <c r="Y8" s="411"/>
      <c r="Z8" s="412"/>
      <c r="AA8" s="413"/>
      <c r="AB8" s="413"/>
    </row>
    <row r="9" spans="1:28" ht="15" customHeight="1" x14ac:dyDescent="0.2">
      <c r="A9" s="407"/>
      <c r="B9" s="408"/>
      <c r="C9" s="409"/>
      <c r="D9" s="415"/>
      <c r="E9" s="422" t="s">
        <v>0</v>
      </c>
      <c r="F9" s="417" t="s">
        <v>537</v>
      </c>
      <c r="G9" s="418"/>
      <c r="H9" s="418"/>
      <c r="I9" s="418"/>
      <c r="J9" s="418"/>
      <c r="K9" s="418"/>
      <c r="L9" s="418"/>
      <c r="M9" s="418"/>
      <c r="N9" s="415"/>
      <c r="O9" s="423" t="s">
        <v>0</v>
      </c>
      <c r="P9" s="420" t="s">
        <v>538</v>
      </c>
      <c r="Q9" s="421"/>
      <c r="R9" s="421"/>
      <c r="S9" s="421"/>
      <c r="T9" s="421"/>
      <c r="U9" s="421"/>
      <c r="V9" s="421"/>
      <c r="W9" s="421"/>
      <c r="X9" s="421"/>
      <c r="Y9" s="411"/>
      <c r="Z9" s="412"/>
      <c r="AA9" s="413"/>
      <c r="AB9" s="413"/>
    </row>
    <row r="10" spans="1:28" ht="30" customHeight="1" x14ac:dyDescent="0.2">
      <c r="A10" s="407"/>
      <c r="B10" s="408"/>
      <c r="C10" s="424"/>
      <c r="D10" s="425"/>
      <c r="E10" s="426"/>
      <c r="F10" s="414"/>
      <c r="G10" s="414"/>
      <c r="H10" s="414"/>
      <c r="I10" s="414"/>
      <c r="J10" s="414"/>
      <c r="K10" s="414"/>
      <c r="L10" s="414"/>
      <c r="M10" s="414"/>
      <c r="N10" s="414"/>
      <c r="O10" s="426"/>
      <c r="P10" s="414"/>
      <c r="Q10" s="414"/>
      <c r="R10" s="414"/>
      <c r="S10" s="414"/>
      <c r="T10" s="414"/>
      <c r="U10" s="414"/>
      <c r="V10" s="414"/>
      <c r="W10" s="414"/>
      <c r="X10" s="414"/>
      <c r="Y10" s="411"/>
      <c r="Z10" s="412"/>
      <c r="AA10" s="413"/>
      <c r="AB10" s="413"/>
    </row>
    <row r="11" spans="1:28" ht="19.5" customHeight="1" x14ac:dyDescent="0.2">
      <c r="A11" s="407"/>
      <c r="B11" s="427" t="s">
        <v>539</v>
      </c>
      <c r="C11" s="428"/>
      <c r="D11" s="415"/>
      <c r="E11" s="429"/>
      <c r="F11" s="429"/>
      <c r="G11" s="429"/>
      <c r="H11" s="429"/>
      <c r="I11" s="429"/>
      <c r="J11" s="429"/>
      <c r="K11" s="429"/>
      <c r="L11" s="429"/>
      <c r="M11" s="429"/>
      <c r="N11" s="429"/>
      <c r="O11" s="429"/>
      <c r="P11" s="429"/>
      <c r="Q11" s="429"/>
      <c r="R11" s="429"/>
      <c r="S11" s="429"/>
      <c r="T11" s="429"/>
      <c r="U11" s="429"/>
      <c r="V11" s="429"/>
      <c r="W11" s="429"/>
      <c r="X11" s="429"/>
      <c r="Y11" s="411"/>
      <c r="Z11" s="412"/>
      <c r="AA11" s="413"/>
      <c r="AB11" s="413"/>
    </row>
    <row r="12" spans="1:28" ht="69" customHeight="1" x14ac:dyDescent="0.2">
      <c r="A12" s="407"/>
      <c r="B12" s="408"/>
      <c r="C12" s="424"/>
      <c r="D12" s="430"/>
      <c r="E12" s="418" t="s">
        <v>540</v>
      </c>
      <c r="F12" s="418"/>
      <c r="G12" s="418"/>
      <c r="H12" s="418"/>
      <c r="I12" s="418"/>
      <c r="J12" s="418"/>
      <c r="K12" s="418"/>
      <c r="L12" s="418"/>
      <c r="M12" s="418"/>
      <c r="N12" s="418"/>
      <c r="O12" s="418"/>
      <c r="P12" s="418"/>
      <c r="Q12" s="418"/>
      <c r="R12" s="418"/>
      <c r="S12" s="418"/>
      <c r="T12" s="418"/>
      <c r="U12" s="418"/>
      <c r="V12" s="418"/>
      <c r="W12" s="418"/>
      <c r="X12" s="418"/>
      <c r="Y12" s="411"/>
      <c r="Z12" s="412"/>
      <c r="AA12" s="413"/>
      <c r="AB12" s="413"/>
    </row>
    <row r="13" spans="1:28" ht="15" customHeight="1" x14ac:dyDescent="0.2">
      <c r="A13" s="407"/>
      <c r="B13" s="427" t="s">
        <v>541</v>
      </c>
      <c r="C13" s="428"/>
      <c r="D13" s="410"/>
      <c r="E13" s="429"/>
      <c r="F13" s="429"/>
      <c r="G13" s="429"/>
      <c r="H13" s="429"/>
      <c r="I13" s="429"/>
      <c r="J13" s="429"/>
      <c r="K13" s="429"/>
      <c r="L13" s="429"/>
      <c r="M13" s="429"/>
      <c r="N13" s="429"/>
      <c r="O13" s="429"/>
      <c r="P13" s="429"/>
      <c r="Q13" s="429"/>
      <c r="R13" s="429"/>
      <c r="S13" s="429"/>
      <c r="T13" s="429"/>
      <c r="U13" s="429"/>
      <c r="V13" s="429"/>
      <c r="W13" s="429"/>
      <c r="X13" s="429"/>
      <c r="Y13" s="411"/>
      <c r="Z13" s="412"/>
      <c r="AA13" s="413"/>
      <c r="AB13" s="413"/>
    </row>
    <row r="14" spans="1:28" ht="57" customHeight="1" x14ac:dyDescent="0.2">
      <c r="A14" s="407"/>
      <c r="B14" s="408"/>
      <c r="C14" s="409"/>
      <c r="D14" s="415"/>
      <c r="E14" s="431" t="s">
        <v>542</v>
      </c>
      <c r="F14" s="431"/>
      <c r="G14" s="431"/>
      <c r="H14" s="431"/>
      <c r="I14" s="431"/>
      <c r="J14" s="431"/>
      <c r="K14" s="431"/>
      <c r="L14" s="431"/>
      <c r="M14" s="431"/>
      <c r="N14" s="431"/>
      <c r="O14" s="431"/>
      <c r="P14" s="431"/>
      <c r="Q14" s="431"/>
      <c r="R14" s="431"/>
      <c r="S14" s="431"/>
      <c r="T14" s="431"/>
      <c r="U14" s="431"/>
      <c r="V14" s="431"/>
      <c r="W14" s="431"/>
      <c r="X14" s="431"/>
      <c r="Y14" s="411"/>
      <c r="Z14" s="412"/>
      <c r="AA14" s="413"/>
      <c r="AB14" s="413"/>
    </row>
    <row r="15" spans="1:28" ht="16.5" customHeight="1" x14ac:dyDescent="0.2">
      <c r="A15" s="407"/>
      <c r="B15" s="432"/>
      <c r="C15" s="433"/>
      <c r="D15" s="434"/>
      <c r="E15" s="435"/>
      <c r="F15" s="435"/>
      <c r="G15" s="435"/>
      <c r="H15" s="435"/>
      <c r="I15" s="435"/>
      <c r="J15" s="435"/>
      <c r="K15" s="435"/>
      <c r="L15" s="435"/>
      <c r="M15" s="435"/>
      <c r="N15" s="435"/>
      <c r="O15" s="435"/>
      <c r="P15" s="435"/>
      <c r="Q15" s="435"/>
      <c r="R15" s="435"/>
      <c r="S15" s="435"/>
      <c r="T15" s="435"/>
      <c r="U15" s="435"/>
      <c r="V15" s="435"/>
      <c r="W15" s="435"/>
      <c r="X15" s="435"/>
      <c r="Y15" s="436"/>
      <c r="Z15" s="412"/>
      <c r="AA15" s="437"/>
      <c r="AB15" s="413"/>
    </row>
    <row r="16" spans="1:28" ht="95.25" customHeight="1" x14ac:dyDescent="0.2">
      <c r="A16" s="394"/>
      <c r="B16" s="431"/>
      <c r="C16" s="438"/>
      <c r="D16" s="438"/>
      <c r="E16" s="438"/>
      <c r="F16" s="438"/>
      <c r="G16" s="438"/>
      <c r="H16" s="438"/>
      <c r="I16" s="438"/>
      <c r="J16" s="438"/>
      <c r="K16" s="438"/>
      <c r="L16" s="438"/>
      <c r="M16" s="438"/>
      <c r="N16" s="438"/>
      <c r="O16" s="438"/>
      <c r="P16" s="438"/>
      <c r="Q16" s="438"/>
      <c r="R16" s="438"/>
      <c r="S16" s="438"/>
      <c r="T16" s="438"/>
      <c r="U16" s="438"/>
      <c r="V16" s="438"/>
      <c r="W16" s="438"/>
      <c r="X16" s="438"/>
      <c r="Y16" s="438"/>
      <c r="Z16" s="394"/>
      <c r="AA16" s="396"/>
      <c r="AB16" s="394"/>
    </row>
    <row r="17" spans="1:28" ht="14.25" customHeight="1" x14ac:dyDescent="0.2">
      <c r="A17" s="394"/>
      <c r="B17" s="394"/>
      <c r="C17" s="394"/>
      <c r="D17" s="394"/>
      <c r="E17" s="394"/>
      <c r="F17" s="394"/>
      <c r="G17" s="394"/>
      <c r="H17" s="394"/>
      <c r="I17" s="394"/>
      <c r="J17" s="394"/>
      <c r="K17" s="394"/>
      <c r="L17" s="394"/>
      <c r="M17" s="394"/>
      <c r="N17" s="394"/>
      <c r="O17" s="394"/>
      <c r="P17" s="394"/>
      <c r="Q17" s="394"/>
      <c r="R17" s="394"/>
      <c r="S17" s="394"/>
      <c r="T17" s="394"/>
      <c r="U17" s="394"/>
      <c r="V17" s="394"/>
      <c r="W17" s="394"/>
      <c r="X17" s="394"/>
      <c r="Y17" s="395"/>
      <c r="Z17" s="394"/>
      <c r="AA17" s="396"/>
      <c r="AB17" s="394"/>
    </row>
    <row r="18" spans="1:28" ht="14.25" customHeight="1" x14ac:dyDescent="0.2">
      <c r="A18" s="394"/>
      <c r="B18" s="394"/>
      <c r="C18" s="394"/>
      <c r="D18" s="394"/>
      <c r="E18" s="394"/>
      <c r="F18" s="394"/>
      <c r="G18" s="394"/>
      <c r="H18" s="394"/>
      <c r="I18" s="394"/>
      <c r="J18" s="394"/>
      <c r="K18" s="394"/>
      <c r="L18" s="394"/>
      <c r="M18" s="394"/>
      <c r="N18" s="394"/>
      <c r="O18" s="394"/>
      <c r="P18" s="394"/>
      <c r="Q18" s="394"/>
      <c r="R18" s="394"/>
      <c r="S18" s="394"/>
      <c r="T18" s="394"/>
      <c r="U18" s="394"/>
      <c r="V18" s="394"/>
      <c r="W18" s="394"/>
      <c r="X18" s="394"/>
      <c r="Y18" s="395"/>
      <c r="Z18" s="394"/>
      <c r="AA18" s="396"/>
      <c r="AB18" s="394"/>
    </row>
    <row r="19" spans="1:28" ht="14.25" customHeight="1" x14ac:dyDescent="0.2">
      <c r="A19" s="394"/>
      <c r="B19" s="394"/>
      <c r="C19" s="394"/>
      <c r="D19" s="394"/>
      <c r="E19" s="394"/>
      <c r="F19" s="394"/>
      <c r="G19" s="394"/>
      <c r="H19" s="394"/>
      <c r="I19" s="394"/>
      <c r="J19" s="394"/>
      <c r="K19" s="394"/>
      <c r="L19" s="394"/>
      <c r="M19" s="394"/>
      <c r="N19" s="394"/>
      <c r="O19" s="394"/>
      <c r="P19" s="394"/>
      <c r="Q19" s="394"/>
      <c r="R19" s="394"/>
      <c r="S19" s="394"/>
      <c r="T19" s="394"/>
      <c r="U19" s="394"/>
      <c r="V19" s="394"/>
      <c r="W19" s="394"/>
      <c r="X19" s="394"/>
      <c r="Y19" s="395"/>
      <c r="Z19" s="394"/>
      <c r="AA19" s="396"/>
      <c r="AB19" s="394"/>
    </row>
    <row r="20" spans="1:28" ht="14.25" customHeight="1" x14ac:dyDescent="0.2">
      <c r="A20" s="394"/>
      <c r="B20" s="394"/>
      <c r="C20" s="394"/>
      <c r="D20" s="394"/>
      <c r="E20" s="394"/>
      <c r="F20" s="394"/>
      <c r="G20" s="394"/>
      <c r="H20" s="394"/>
      <c r="I20" s="394"/>
      <c r="J20" s="394"/>
      <c r="K20" s="394"/>
      <c r="L20" s="394"/>
      <c r="M20" s="394"/>
      <c r="N20" s="394"/>
      <c r="O20" s="394"/>
      <c r="P20" s="394"/>
      <c r="Q20" s="394"/>
      <c r="R20" s="394"/>
      <c r="S20" s="394"/>
      <c r="T20" s="394"/>
      <c r="U20" s="394"/>
      <c r="V20" s="394"/>
      <c r="W20" s="394"/>
      <c r="X20" s="394"/>
      <c r="Y20" s="395"/>
      <c r="Z20" s="394"/>
      <c r="AA20" s="396"/>
      <c r="AB20" s="394"/>
    </row>
    <row r="21" spans="1:28" ht="14.25" customHeight="1" x14ac:dyDescent="0.2">
      <c r="A21" s="394"/>
      <c r="B21" s="394"/>
      <c r="C21" s="394"/>
      <c r="D21" s="394"/>
      <c r="E21" s="394"/>
      <c r="F21" s="394"/>
      <c r="G21" s="394"/>
      <c r="H21" s="394"/>
      <c r="I21" s="394"/>
      <c r="J21" s="394"/>
      <c r="K21" s="394"/>
      <c r="L21" s="394"/>
      <c r="M21" s="394"/>
      <c r="N21" s="394"/>
      <c r="O21" s="394"/>
      <c r="P21" s="394"/>
      <c r="Q21" s="394"/>
      <c r="R21" s="394"/>
      <c r="S21" s="394"/>
      <c r="T21" s="394"/>
      <c r="U21" s="394"/>
      <c r="V21" s="394"/>
      <c r="W21" s="394"/>
      <c r="X21" s="394"/>
      <c r="Y21" s="395"/>
      <c r="Z21" s="394"/>
      <c r="AA21" s="396"/>
      <c r="AB21" s="394"/>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R22"/>
  <sheetViews>
    <sheetView workbookViewId="0">
      <selection activeCell="O13" sqref="O13:P13"/>
    </sheetView>
  </sheetViews>
  <sheetFormatPr defaultRowHeight="15" x14ac:dyDescent="0.25"/>
  <cols>
    <col min="1" max="1" width="2.85546875" customWidth="1"/>
    <col min="2" max="2" width="7.7109375" customWidth="1"/>
    <col min="3" max="3" width="25.85546875" customWidth="1"/>
    <col min="4" max="4" width="23" customWidth="1"/>
    <col min="5" max="5" width="14.42578125" customWidth="1"/>
    <col min="6" max="10" width="0" hidden="1" customWidth="1"/>
    <col min="16" max="16" width="11.5703125" bestFit="1" customWidth="1"/>
    <col min="25" max="174" width="0" hidden="1" customWidth="1"/>
  </cols>
  <sheetData>
    <row r="2" spans="2:174" ht="22.5" customHeight="1" x14ac:dyDescent="0.25">
      <c r="B2" s="181" t="s">
        <v>486</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369"/>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row>
    <row r="3" spans="2:174" x14ac:dyDescent="0.25">
      <c r="B3" s="104" t="s">
        <v>58</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5"/>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row>
    <row r="4" spans="2:174" hidden="1" x14ac:dyDescent="0.25">
      <c r="B4" s="288"/>
      <c r="C4" s="288"/>
      <c r="D4" s="219"/>
      <c r="E4" s="219"/>
      <c r="F4" s="219"/>
      <c r="G4" s="219"/>
      <c r="H4" s="219"/>
      <c r="I4" s="288"/>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row>
    <row r="5" spans="2:174" hidden="1" x14ac:dyDescent="0.25">
      <c r="B5" s="22"/>
      <c r="C5" s="22"/>
      <c r="D5" s="15"/>
      <c r="E5" s="15"/>
      <c r="F5" s="15"/>
      <c r="G5" s="15"/>
      <c r="H5" s="15"/>
      <c r="I5" s="22"/>
      <c r="J5" s="22"/>
      <c r="K5" s="370" t="s">
        <v>487</v>
      </c>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2"/>
      <c r="BP5" s="373"/>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5"/>
      <c r="CU5" s="376"/>
      <c r="CV5" s="377"/>
      <c r="CW5" s="377"/>
      <c r="CX5" s="377"/>
      <c r="CY5" s="377"/>
      <c r="CZ5" s="377"/>
      <c r="DA5" s="377"/>
      <c r="DB5" s="377"/>
      <c r="DC5" s="377"/>
      <c r="DD5" s="377"/>
      <c r="DE5" s="377"/>
      <c r="DF5" s="377"/>
      <c r="DG5" s="377"/>
      <c r="DH5" s="377"/>
      <c r="DI5" s="377"/>
      <c r="DJ5" s="377"/>
      <c r="DK5" s="377"/>
      <c r="DL5" s="377"/>
      <c r="DM5" s="377"/>
      <c r="DN5" s="377"/>
      <c r="DO5" s="377"/>
      <c r="DP5" s="377"/>
      <c r="DQ5" s="377"/>
      <c r="DR5" s="377"/>
      <c r="DS5" s="377"/>
      <c r="DT5" s="378"/>
      <c r="DU5" s="379" t="s">
        <v>488</v>
      </c>
      <c r="DV5" s="380"/>
      <c r="DW5" s="380"/>
      <c r="DX5" s="380"/>
      <c r="DY5" s="380"/>
      <c r="DZ5" s="380"/>
      <c r="EA5" s="380"/>
      <c r="EB5" s="380"/>
      <c r="EC5" s="380"/>
      <c r="ED5" s="380"/>
      <c r="EE5" s="380"/>
      <c r="EF5" s="380"/>
      <c r="EG5" s="380"/>
      <c r="EH5" s="380"/>
      <c r="EI5" s="380"/>
      <c r="EJ5" s="380"/>
      <c r="EK5" s="380"/>
      <c r="EL5" s="380"/>
      <c r="EM5" s="380"/>
      <c r="EN5" s="380"/>
      <c r="EO5" s="380"/>
      <c r="EP5" s="380"/>
      <c r="EQ5" s="380"/>
      <c r="ER5" s="380"/>
      <c r="ES5" s="380"/>
      <c r="ET5" s="380"/>
      <c r="EU5" s="380"/>
      <c r="EV5" s="380"/>
      <c r="EW5" s="380"/>
      <c r="EX5" s="380"/>
      <c r="EY5" s="380"/>
      <c r="EZ5" s="380"/>
      <c r="FA5" s="380"/>
      <c r="FB5" s="380"/>
      <c r="FC5" s="380"/>
      <c r="FD5" s="380"/>
      <c r="FE5" s="380"/>
      <c r="FF5" s="380"/>
      <c r="FG5" s="380"/>
      <c r="FH5" s="380"/>
      <c r="FI5" s="380"/>
      <c r="FJ5" s="380"/>
      <c r="FK5" s="380"/>
      <c r="FL5" s="380"/>
      <c r="FM5" s="380"/>
      <c r="FN5" s="380"/>
      <c r="FO5" s="380"/>
      <c r="FP5" s="380"/>
      <c r="FQ5" s="380"/>
      <c r="FR5" s="380"/>
    </row>
    <row r="6" spans="2:174" hidden="1" x14ac:dyDescent="0.25">
      <c r="B6" s="22"/>
      <c r="C6" s="22"/>
      <c r="D6" s="15"/>
      <c r="E6" s="15"/>
      <c r="F6" s="15"/>
      <c r="G6" s="15"/>
      <c r="H6" s="15"/>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row>
    <row r="7" spans="2:174" x14ac:dyDescent="0.25">
      <c r="B7" s="84" t="s">
        <v>126</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row>
    <row r="8" spans="2:174" x14ac:dyDescent="0.25">
      <c r="B8" s="301" t="s">
        <v>100</v>
      </c>
      <c r="C8" s="301" t="s">
        <v>489</v>
      </c>
      <c r="D8" s="301" t="s">
        <v>490</v>
      </c>
      <c r="E8" s="301" t="s">
        <v>491</v>
      </c>
      <c r="F8" s="381"/>
      <c r="G8" s="381"/>
      <c r="H8" s="381"/>
      <c r="I8" s="381"/>
      <c r="J8" s="381"/>
      <c r="K8" s="232" t="s">
        <v>492</v>
      </c>
      <c r="L8" s="233"/>
      <c r="M8" s="233"/>
      <c r="N8" s="233"/>
      <c r="O8" s="233"/>
      <c r="P8" s="233"/>
      <c r="Q8" s="233"/>
      <c r="R8" s="233"/>
      <c r="S8" s="233"/>
      <c r="T8" s="233"/>
      <c r="U8" s="233"/>
      <c r="V8" s="233"/>
      <c r="W8" s="233"/>
      <c r="X8" s="234"/>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1"/>
      <c r="BN8" s="381"/>
      <c r="BO8" s="381"/>
      <c r="BP8" s="232" t="s">
        <v>492</v>
      </c>
      <c r="BQ8" s="233"/>
      <c r="BR8" s="233"/>
      <c r="BS8" s="233"/>
      <c r="BT8" s="233"/>
      <c r="BU8" s="233"/>
      <c r="BV8" s="233"/>
      <c r="BW8" s="233"/>
      <c r="BX8" s="233"/>
      <c r="BY8" s="233"/>
      <c r="BZ8" s="233"/>
      <c r="CA8" s="233"/>
      <c r="CB8" s="233"/>
      <c r="CC8" s="233"/>
      <c r="CD8" s="233"/>
      <c r="CE8" s="233"/>
      <c r="CF8" s="233"/>
      <c r="CG8" s="233"/>
      <c r="CH8" s="384"/>
      <c r="CI8" s="381"/>
      <c r="CJ8" s="381"/>
      <c r="CK8" s="381"/>
      <c r="CL8" s="381"/>
      <c r="CM8" s="381"/>
      <c r="CN8" s="381"/>
      <c r="CO8" s="381"/>
      <c r="CP8" s="381"/>
      <c r="CQ8" s="381"/>
      <c r="CR8" s="381"/>
      <c r="CS8" s="381"/>
      <c r="CT8" s="381"/>
      <c r="CU8" s="232" t="s">
        <v>492</v>
      </c>
      <c r="CV8" s="233"/>
      <c r="CW8" s="233"/>
      <c r="CX8" s="233"/>
      <c r="CY8" s="233"/>
      <c r="CZ8" s="233"/>
      <c r="DA8" s="233"/>
      <c r="DB8" s="233"/>
      <c r="DC8" s="233"/>
      <c r="DD8" s="233"/>
      <c r="DE8" s="233"/>
      <c r="DF8" s="233"/>
      <c r="DG8" s="384"/>
      <c r="DH8" s="381"/>
      <c r="DI8" s="381"/>
      <c r="DJ8" s="381"/>
      <c r="DK8" s="381"/>
      <c r="DL8" s="381"/>
      <c r="DM8" s="381"/>
      <c r="DN8" s="381"/>
      <c r="DO8" s="381"/>
      <c r="DP8" s="381"/>
      <c r="DQ8" s="381"/>
      <c r="DR8" s="381"/>
      <c r="DS8" s="381"/>
      <c r="DT8" s="381"/>
      <c r="DU8" s="381"/>
      <c r="DV8" s="381"/>
      <c r="DW8" s="381"/>
      <c r="DX8" s="381"/>
      <c r="DY8" s="381"/>
      <c r="DZ8" s="381"/>
      <c r="EA8" s="381"/>
      <c r="EB8" s="381"/>
      <c r="EC8" s="381"/>
      <c r="ED8" s="381"/>
      <c r="EE8" s="381"/>
      <c r="EF8" s="381"/>
      <c r="EG8" s="381"/>
      <c r="EH8" s="381"/>
      <c r="EI8" s="381"/>
      <c r="EJ8" s="381"/>
      <c r="EK8" s="381"/>
      <c r="EL8" s="381"/>
      <c r="EM8" s="381"/>
      <c r="EN8" s="381"/>
      <c r="EO8" s="381"/>
      <c r="EP8" s="381"/>
      <c r="EQ8" s="381"/>
      <c r="ER8" s="381"/>
      <c r="ES8" s="381"/>
      <c r="ET8" s="381"/>
      <c r="EU8" s="381"/>
      <c r="EV8" s="381"/>
      <c r="EW8" s="381"/>
      <c r="EX8" s="381"/>
      <c r="EY8" s="381"/>
      <c r="EZ8" s="381"/>
      <c r="FA8" s="381"/>
      <c r="FB8" s="381"/>
      <c r="FC8" s="381"/>
      <c r="FD8" s="381"/>
      <c r="FE8" s="381"/>
      <c r="FF8" s="381"/>
      <c r="FG8" s="381"/>
      <c r="FH8" s="381"/>
      <c r="FI8" s="381"/>
      <c r="FJ8" s="381"/>
      <c r="FK8" s="381"/>
      <c r="FL8" s="381"/>
      <c r="FM8" s="381"/>
      <c r="FN8" s="381"/>
      <c r="FO8" s="381"/>
      <c r="FP8" s="381"/>
      <c r="FQ8" s="381"/>
      <c r="FR8" s="381"/>
    </row>
    <row r="9" spans="2:174" ht="33.75" customHeight="1" x14ac:dyDescent="0.25">
      <c r="B9" s="302"/>
      <c r="C9" s="302"/>
      <c r="D9" s="302"/>
      <c r="E9" s="302"/>
      <c r="F9" s="382"/>
      <c r="G9" s="382"/>
      <c r="H9" s="382"/>
      <c r="I9" s="382"/>
      <c r="J9" s="382"/>
      <c r="K9" s="232" t="s">
        <v>493</v>
      </c>
      <c r="L9" s="233"/>
      <c r="M9" s="233"/>
      <c r="N9" s="234"/>
      <c r="O9" s="232" t="s">
        <v>494</v>
      </c>
      <c r="P9" s="233"/>
      <c r="Q9" s="233"/>
      <c r="R9" s="233"/>
      <c r="S9" s="233"/>
      <c r="T9" s="233"/>
      <c r="U9" s="233"/>
      <c r="V9" s="233"/>
      <c r="W9" s="233"/>
      <c r="X9" s="234"/>
      <c r="Y9" s="382"/>
      <c r="Z9" s="382"/>
      <c r="AA9" s="382"/>
      <c r="AB9" s="382"/>
      <c r="AC9" s="382"/>
      <c r="AD9" s="382"/>
      <c r="AE9" s="382"/>
      <c r="AF9" s="382"/>
      <c r="AG9" s="382"/>
      <c r="AH9" s="382"/>
      <c r="AI9" s="382"/>
      <c r="AJ9" s="382"/>
      <c r="AK9" s="382"/>
      <c r="AL9" s="382"/>
      <c r="AM9" s="382"/>
      <c r="AN9" s="382"/>
      <c r="AO9" s="382"/>
      <c r="AP9" s="382"/>
      <c r="AQ9" s="382"/>
      <c r="AR9" s="382"/>
      <c r="AS9" s="382"/>
      <c r="AT9" s="382"/>
      <c r="AU9" s="382"/>
      <c r="AV9" s="382"/>
      <c r="AW9" s="382"/>
      <c r="AX9" s="382"/>
      <c r="AY9" s="382"/>
      <c r="AZ9" s="382"/>
      <c r="BA9" s="382"/>
      <c r="BB9" s="382"/>
      <c r="BC9" s="382"/>
      <c r="BD9" s="382"/>
      <c r="BE9" s="382"/>
      <c r="BF9" s="382"/>
      <c r="BG9" s="382"/>
      <c r="BH9" s="382"/>
      <c r="BI9" s="382"/>
      <c r="BJ9" s="382"/>
      <c r="BK9" s="382"/>
      <c r="BL9" s="382"/>
      <c r="BM9" s="382"/>
      <c r="BN9" s="382"/>
      <c r="BO9" s="382"/>
      <c r="BP9" s="232" t="s">
        <v>495</v>
      </c>
      <c r="BQ9" s="233"/>
      <c r="BR9" s="233"/>
      <c r="BS9" s="234"/>
      <c r="BT9" s="232" t="s">
        <v>496</v>
      </c>
      <c r="BU9" s="233"/>
      <c r="BV9" s="233"/>
      <c r="BW9" s="234"/>
      <c r="BX9" s="232" t="s">
        <v>497</v>
      </c>
      <c r="BY9" s="234"/>
      <c r="BZ9" s="232" t="s">
        <v>498</v>
      </c>
      <c r="CA9" s="233"/>
      <c r="CB9" s="233"/>
      <c r="CC9" s="233"/>
      <c r="CD9" s="233"/>
      <c r="CE9" s="233"/>
      <c r="CF9" s="233"/>
      <c r="CG9" s="233"/>
      <c r="CH9" s="385"/>
      <c r="CI9" s="382"/>
      <c r="CJ9" s="382"/>
      <c r="CK9" s="382"/>
      <c r="CL9" s="382"/>
      <c r="CM9" s="382"/>
      <c r="CN9" s="382"/>
      <c r="CO9" s="382"/>
      <c r="CP9" s="382"/>
      <c r="CQ9" s="382"/>
      <c r="CR9" s="382"/>
      <c r="CS9" s="382"/>
      <c r="CT9" s="382"/>
      <c r="CU9" s="232" t="s">
        <v>499</v>
      </c>
      <c r="CV9" s="233"/>
      <c r="CW9" s="233"/>
      <c r="CX9" s="233"/>
      <c r="CY9" s="233"/>
      <c r="CZ9" s="234"/>
      <c r="DA9" s="232" t="s">
        <v>500</v>
      </c>
      <c r="DB9" s="234"/>
      <c r="DC9" s="232" t="s">
        <v>498</v>
      </c>
      <c r="DD9" s="233"/>
      <c r="DE9" s="233"/>
      <c r="DF9" s="233"/>
      <c r="DG9" s="385"/>
      <c r="DH9" s="382"/>
      <c r="DI9" s="382"/>
      <c r="DJ9" s="382"/>
      <c r="DK9" s="382"/>
      <c r="DL9" s="382"/>
      <c r="DM9" s="382"/>
      <c r="DN9" s="382"/>
      <c r="DO9" s="382"/>
      <c r="DP9" s="382"/>
      <c r="DQ9" s="382"/>
      <c r="DR9" s="382"/>
      <c r="DS9" s="382"/>
      <c r="DT9" s="382"/>
      <c r="DU9" s="382"/>
      <c r="DV9" s="382"/>
      <c r="DW9" s="382"/>
      <c r="DX9" s="382"/>
      <c r="DY9" s="382"/>
      <c r="DZ9" s="382"/>
      <c r="EA9" s="382"/>
      <c r="EB9" s="382"/>
      <c r="EC9" s="382"/>
      <c r="ED9" s="382"/>
      <c r="EE9" s="382"/>
      <c r="EF9" s="382"/>
      <c r="EG9" s="382"/>
      <c r="EH9" s="382"/>
      <c r="EI9" s="382"/>
      <c r="EJ9" s="382"/>
      <c r="EK9" s="382"/>
      <c r="EL9" s="382"/>
      <c r="EM9" s="382"/>
      <c r="EN9" s="382"/>
      <c r="EO9" s="382"/>
      <c r="EP9" s="382"/>
      <c r="EQ9" s="382"/>
      <c r="ER9" s="382"/>
      <c r="ES9" s="382"/>
      <c r="ET9" s="382"/>
      <c r="EU9" s="382"/>
      <c r="EV9" s="382"/>
      <c r="EW9" s="382"/>
      <c r="EX9" s="382"/>
      <c r="EY9" s="382"/>
      <c r="EZ9" s="382"/>
      <c r="FA9" s="382"/>
      <c r="FB9" s="382"/>
      <c r="FC9" s="382"/>
      <c r="FD9" s="382"/>
      <c r="FE9" s="382"/>
      <c r="FF9" s="382"/>
      <c r="FG9" s="382"/>
      <c r="FH9" s="382"/>
      <c r="FI9" s="382"/>
      <c r="FJ9" s="382"/>
      <c r="FK9" s="382"/>
      <c r="FL9" s="382"/>
      <c r="FM9" s="382"/>
      <c r="FN9" s="382"/>
      <c r="FO9" s="382"/>
      <c r="FP9" s="382"/>
      <c r="FQ9" s="382"/>
      <c r="FR9" s="382"/>
    </row>
    <row r="10" spans="2:174" ht="44.25" customHeight="1" x14ac:dyDescent="0.25">
      <c r="B10" s="302"/>
      <c r="C10" s="302"/>
      <c r="D10" s="302"/>
      <c r="E10" s="302"/>
      <c r="F10" s="382"/>
      <c r="G10" s="382"/>
      <c r="H10" s="382"/>
      <c r="I10" s="382"/>
      <c r="J10" s="382"/>
      <c r="K10" s="232" t="s">
        <v>501</v>
      </c>
      <c r="L10" s="233"/>
      <c r="M10" s="233"/>
      <c r="N10" s="234"/>
      <c r="O10" s="304" t="s">
        <v>502</v>
      </c>
      <c r="P10" s="305"/>
      <c r="Q10" s="84" t="s">
        <v>503</v>
      </c>
      <c r="R10" s="55"/>
      <c r="S10" s="55"/>
      <c r="T10" s="56"/>
      <c r="U10" s="84" t="s">
        <v>504</v>
      </c>
      <c r="V10" s="55"/>
      <c r="W10" s="55"/>
      <c r="X10" s="56"/>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382"/>
      <c r="BK10" s="382"/>
      <c r="BL10" s="382"/>
      <c r="BM10" s="382"/>
      <c r="BN10" s="382"/>
      <c r="BO10" s="382"/>
      <c r="BP10" s="304" t="s">
        <v>505</v>
      </c>
      <c r="BQ10" s="305"/>
      <c r="BR10" s="304" t="s">
        <v>506</v>
      </c>
      <c r="BS10" s="305"/>
      <c r="BT10" s="304" t="s">
        <v>507</v>
      </c>
      <c r="BU10" s="305"/>
      <c r="BV10" s="304" t="s">
        <v>508</v>
      </c>
      <c r="BW10" s="305"/>
      <c r="BX10" s="304" t="s">
        <v>509</v>
      </c>
      <c r="BY10" s="305"/>
      <c r="BZ10" s="304" t="s">
        <v>510</v>
      </c>
      <c r="CA10" s="305"/>
      <c r="CB10" s="304" t="s">
        <v>511</v>
      </c>
      <c r="CC10" s="305"/>
      <c r="CD10" s="232" t="s">
        <v>512</v>
      </c>
      <c r="CE10" s="233"/>
      <c r="CF10" s="233"/>
      <c r="CG10" s="233"/>
      <c r="CH10" s="385"/>
      <c r="CI10" s="382"/>
      <c r="CJ10" s="382"/>
      <c r="CK10" s="382"/>
      <c r="CL10" s="382"/>
      <c r="CM10" s="382"/>
      <c r="CN10" s="382"/>
      <c r="CO10" s="382"/>
      <c r="CP10" s="382"/>
      <c r="CQ10" s="382"/>
      <c r="CR10" s="382"/>
      <c r="CS10" s="382"/>
      <c r="CT10" s="382"/>
      <c r="CU10" s="304" t="s">
        <v>513</v>
      </c>
      <c r="CV10" s="305"/>
      <c r="CW10" s="304" t="s">
        <v>514</v>
      </c>
      <c r="CX10" s="305"/>
      <c r="CY10" s="304" t="s">
        <v>515</v>
      </c>
      <c r="CZ10" s="305"/>
      <c r="DA10" s="304" t="s">
        <v>516</v>
      </c>
      <c r="DB10" s="305"/>
      <c r="DC10" s="232" t="s">
        <v>517</v>
      </c>
      <c r="DD10" s="233"/>
      <c r="DE10" s="233"/>
      <c r="DF10" s="233"/>
      <c r="DG10" s="385"/>
      <c r="DH10" s="382"/>
      <c r="DI10" s="382"/>
      <c r="DJ10" s="382"/>
      <c r="DK10" s="382"/>
      <c r="DL10" s="382"/>
      <c r="DM10" s="382"/>
      <c r="DN10" s="382"/>
      <c r="DO10" s="382"/>
      <c r="DP10" s="382"/>
      <c r="DQ10" s="382"/>
      <c r="DR10" s="382"/>
      <c r="DS10" s="382"/>
      <c r="DT10" s="382"/>
      <c r="DU10" s="382"/>
      <c r="DV10" s="382"/>
      <c r="DW10" s="382"/>
      <c r="DX10" s="382"/>
      <c r="DY10" s="382"/>
      <c r="DZ10" s="382"/>
      <c r="EA10" s="382"/>
      <c r="EB10" s="382"/>
      <c r="EC10" s="382"/>
      <c r="ED10" s="382"/>
      <c r="EE10" s="382"/>
      <c r="EF10" s="382"/>
      <c r="EG10" s="382"/>
      <c r="EH10" s="382"/>
      <c r="EI10" s="382"/>
      <c r="EJ10" s="382"/>
      <c r="EK10" s="382"/>
      <c r="EL10" s="382"/>
      <c r="EM10" s="382"/>
      <c r="EN10" s="382"/>
      <c r="EO10" s="382"/>
      <c r="EP10" s="382"/>
      <c r="EQ10" s="382"/>
      <c r="ER10" s="382"/>
      <c r="ES10" s="382"/>
      <c r="ET10" s="382"/>
      <c r="EU10" s="382"/>
      <c r="EV10" s="382"/>
      <c r="EW10" s="382"/>
      <c r="EX10" s="382"/>
      <c r="EY10" s="382"/>
      <c r="EZ10" s="382"/>
      <c r="FA10" s="382"/>
      <c r="FB10" s="382"/>
      <c r="FC10" s="382"/>
      <c r="FD10" s="382"/>
      <c r="FE10" s="382"/>
      <c r="FF10" s="382"/>
      <c r="FG10" s="382"/>
      <c r="FH10" s="382"/>
      <c r="FI10" s="382"/>
      <c r="FJ10" s="382"/>
      <c r="FK10" s="382"/>
      <c r="FL10" s="382"/>
      <c r="FM10" s="382"/>
      <c r="FN10" s="382"/>
      <c r="FO10" s="382"/>
      <c r="FP10" s="382"/>
      <c r="FQ10" s="382"/>
      <c r="FR10" s="382"/>
    </row>
    <row r="11" spans="2:174" ht="30" customHeight="1" x14ac:dyDescent="0.25">
      <c r="B11" s="302"/>
      <c r="C11" s="302"/>
      <c r="D11" s="302"/>
      <c r="E11" s="302"/>
      <c r="F11" s="382"/>
      <c r="G11" s="382"/>
      <c r="H11" s="382"/>
      <c r="I11" s="382"/>
      <c r="J11" s="382"/>
      <c r="K11" s="304" t="s">
        <v>518</v>
      </c>
      <c r="L11" s="305"/>
      <c r="M11" s="304" t="s">
        <v>519</v>
      </c>
      <c r="N11" s="305"/>
      <c r="O11" s="306"/>
      <c r="P11" s="307"/>
      <c r="Q11" s="304" t="s">
        <v>382</v>
      </c>
      <c r="R11" s="305"/>
      <c r="S11" s="304" t="s">
        <v>385</v>
      </c>
      <c r="T11" s="305"/>
      <c r="U11" s="304" t="s">
        <v>382</v>
      </c>
      <c r="V11" s="305"/>
      <c r="W11" s="304" t="s">
        <v>391</v>
      </c>
      <c r="X11" s="305"/>
      <c r="Y11" s="382"/>
      <c r="Z11" s="382"/>
      <c r="AA11" s="382"/>
      <c r="AB11" s="382"/>
      <c r="AC11" s="382"/>
      <c r="AD11" s="382"/>
      <c r="AE11" s="382"/>
      <c r="AF11" s="382"/>
      <c r="AG11" s="382"/>
      <c r="AH11" s="382"/>
      <c r="AI11" s="382"/>
      <c r="AJ11" s="382"/>
      <c r="AK11" s="382"/>
      <c r="AL11" s="382"/>
      <c r="AM11" s="382"/>
      <c r="AN11" s="382"/>
      <c r="AO11" s="382"/>
      <c r="AP11" s="382"/>
      <c r="AQ11" s="382"/>
      <c r="AR11" s="382"/>
      <c r="AS11" s="382"/>
      <c r="AT11" s="382"/>
      <c r="AU11" s="382"/>
      <c r="AV11" s="382"/>
      <c r="AW11" s="382"/>
      <c r="AX11" s="382"/>
      <c r="AY11" s="382"/>
      <c r="AZ11" s="382"/>
      <c r="BA11" s="382"/>
      <c r="BB11" s="382"/>
      <c r="BC11" s="382"/>
      <c r="BD11" s="382"/>
      <c r="BE11" s="382"/>
      <c r="BF11" s="382"/>
      <c r="BG11" s="382"/>
      <c r="BH11" s="382"/>
      <c r="BI11" s="382"/>
      <c r="BJ11" s="382"/>
      <c r="BK11" s="382"/>
      <c r="BL11" s="382"/>
      <c r="BM11" s="382"/>
      <c r="BN11" s="382"/>
      <c r="BO11" s="382"/>
      <c r="BP11" s="306"/>
      <c r="BQ11" s="307"/>
      <c r="BR11" s="306"/>
      <c r="BS11" s="307"/>
      <c r="BT11" s="306"/>
      <c r="BU11" s="307"/>
      <c r="BV11" s="306"/>
      <c r="BW11" s="307"/>
      <c r="BX11" s="306"/>
      <c r="BY11" s="307"/>
      <c r="BZ11" s="306"/>
      <c r="CA11" s="307"/>
      <c r="CB11" s="306"/>
      <c r="CC11" s="307"/>
      <c r="CD11" s="304" t="s">
        <v>520</v>
      </c>
      <c r="CE11" s="305"/>
      <c r="CF11" s="304" t="s">
        <v>521</v>
      </c>
      <c r="CG11" s="389"/>
      <c r="CH11" s="385"/>
      <c r="CI11" s="382"/>
      <c r="CJ11" s="382"/>
      <c r="CK11" s="382"/>
      <c r="CL11" s="382"/>
      <c r="CM11" s="382"/>
      <c r="CN11" s="382"/>
      <c r="CO11" s="382"/>
      <c r="CP11" s="382"/>
      <c r="CQ11" s="382"/>
      <c r="CR11" s="382"/>
      <c r="CS11" s="382"/>
      <c r="CT11" s="382"/>
      <c r="CU11" s="306"/>
      <c r="CV11" s="307"/>
      <c r="CW11" s="306"/>
      <c r="CX11" s="307"/>
      <c r="CY11" s="306"/>
      <c r="CZ11" s="307"/>
      <c r="DA11" s="306"/>
      <c r="DB11" s="307"/>
      <c r="DC11" s="304" t="s">
        <v>522</v>
      </c>
      <c r="DD11" s="305"/>
      <c r="DE11" s="304" t="s">
        <v>523</v>
      </c>
      <c r="DF11" s="389"/>
      <c r="DG11" s="385"/>
      <c r="DH11" s="382"/>
      <c r="DI11" s="382"/>
      <c r="DJ11" s="382"/>
      <c r="DK11" s="382"/>
      <c r="DL11" s="382"/>
      <c r="DM11" s="382"/>
      <c r="DN11" s="382"/>
      <c r="DO11" s="382"/>
      <c r="DP11" s="382"/>
      <c r="DQ11" s="382"/>
      <c r="DR11" s="382"/>
      <c r="DS11" s="382"/>
      <c r="DT11" s="382"/>
      <c r="DU11" s="382"/>
      <c r="DV11" s="382"/>
      <c r="DW11" s="382"/>
      <c r="DX11" s="382"/>
      <c r="DY11" s="382"/>
      <c r="DZ11" s="382"/>
      <c r="EA11" s="382"/>
      <c r="EB11" s="382"/>
      <c r="EC11" s="382"/>
      <c r="ED11" s="382"/>
      <c r="EE11" s="382"/>
      <c r="EF11" s="382"/>
      <c r="EG11" s="382"/>
      <c r="EH11" s="382"/>
      <c r="EI11" s="382"/>
      <c r="EJ11" s="382"/>
      <c r="EK11" s="382"/>
      <c r="EL11" s="382"/>
      <c r="EM11" s="382"/>
      <c r="EN11" s="382"/>
      <c r="EO11" s="382"/>
      <c r="EP11" s="382"/>
      <c r="EQ11" s="382"/>
      <c r="ER11" s="382"/>
      <c r="ES11" s="382"/>
      <c r="ET11" s="382"/>
      <c r="EU11" s="382"/>
      <c r="EV11" s="382"/>
      <c r="EW11" s="382"/>
      <c r="EX11" s="382"/>
      <c r="EY11" s="382"/>
      <c r="EZ11" s="382"/>
      <c r="FA11" s="382"/>
      <c r="FB11" s="382"/>
      <c r="FC11" s="382"/>
      <c r="FD11" s="382"/>
      <c r="FE11" s="382"/>
      <c r="FF11" s="382"/>
      <c r="FG11" s="382"/>
      <c r="FH11" s="382"/>
      <c r="FI11" s="382"/>
      <c r="FJ11" s="382"/>
      <c r="FK11" s="382"/>
      <c r="FL11" s="382"/>
      <c r="FM11" s="382"/>
      <c r="FN11" s="382"/>
      <c r="FO11" s="382"/>
      <c r="FP11" s="382"/>
      <c r="FQ11" s="382"/>
      <c r="FR11" s="382"/>
    </row>
    <row r="12" spans="2:174" x14ac:dyDescent="0.25">
      <c r="B12" s="302"/>
      <c r="C12" s="302"/>
      <c r="D12" s="302"/>
      <c r="E12" s="302"/>
      <c r="F12" s="382"/>
      <c r="G12" s="382"/>
      <c r="H12" s="382"/>
      <c r="I12" s="382"/>
      <c r="J12" s="382"/>
      <c r="K12" s="387"/>
      <c r="L12" s="388"/>
      <c r="M12" s="387"/>
      <c r="N12" s="388"/>
      <c r="O12" s="387"/>
      <c r="P12" s="388"/>
      <c r="Q12" s="387"/>
      <c r="R12" s="388"/>
      <c r="S12" s="387"/>
      <c r="T12" s="388"/>
      <c r="U12" s="387"/>
      <c r="V12" s="388"/>
      <c r="W12" s="387"/>
      <c r="X12" s="388"/>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c r="AV12" s="382"/>
      <c r="AW12" s="382"/>
      <c r="AX12" s="382"/>
      <c r="AY12" s="382"/>
      <c r="AZ12" s="382"/>
      <c r="BA12" s="382"/>
      <c r="BB12" s="382"/>
      <c r="BC12" s="382"/>
      <c r="BD12" s="382"/>
      <c r="BE12" s="382"/>
      <c r="BF12" s="382"/>
      <c r="BG12" s="382"/>
      <c r="BH12" s="382"/>
      <c r="BI12" s="382"/>
      <c r="BJ12" s="382"/>
      <c r="BK12" s="382"/>
      <c r="BL12" s="382"/>
      <c r="BM12" s="382"/>
      <c r="BN12" s="382"/>
      <c r="BO12" s="382"/>
      <c r="BP12" s="387"/>
      <c r="BQ12" s="388"/>
      <c r="BR12" s="387"/>
      <c r="BS12" s="388"/>
      <c r="BT12" s="387"/>
      <c r="BU12" s="388"/>
      <c r="BV12" s="387"/>
      <c r="BW12" s="388"/>
      <c r="BX12" s="387"/>
      <c r="BY12" s="388"/>
      <c r="BZ12" s="387"/>
      <c r="CA12" s="388"/>
      <c r="CB12" s="387"/>
      <c r="CC12" s="388"/>
      <c r="CD12" s="387"/>
      <c r="CE12" s="388"/>
      <c r="CF12" s="387"/>
      <c r="CG12" s="390"/>
      <c r="CH12" s="385"/>
      <c r="CI12" s="382"/>
      <c r="CJ12" s="382"/>
      <c r="CK12" s="382"/>
      <c r="CL12" s="382"/>
      <c r="CM12" s="382"/>
      <c r="CN12" s="382"/>
      <c r="CO12" s="382"/>
      <c r="CP12" s="382"/>
      <c r="CQ12" s="382"/>
      <c r="CR12" s="382"/>
      <c r="CS12" s="382"/>
      <c r="CT12" s="382"/>
      <c r="CU12" s="387"/>
      <c r="CV12" s="388"/>
      <c r="CW12" s="387"/>
      <c r="CX12" s="388"/>
      <c r="CY12" s="387"/>
      <c r="CZ12" s="388"/>
      <c r="DA12" s="387"/>
      <c r="DB12" s="388"/>
      <c r="DC12" s="387"/>
      <c r="DD12" s="388"/>
      <c r="DE12" s="387"/>
      <c r="DF12" s="390"/>
      <c r="DG12" s="385"/>
      <c r="DH12" s="382"/>
      <c r="DI12" s="382"/>
      <c r="DJ12" s="382"/>
      <c r="DK12" s="382"/>
      <c r="DL12" s="382"/>
      <c r="DM12" s="382"/>
      <c r="DN12" s="382"/>
      <c r="DO12" s="382"/>
      <c r="DP12" s="382"/>
      <c r="DQ12" s="382"/>
      <c r="DR12" s="382"/>
      <c r="DS12" s="382"/>
      <c r="DT12" s="382"/>
      <c r="DU12" s="382"/>
      <c r="DV12" s="382"/>
      <c r="DW12" s="382"/>
      <c r="DX12" s="382"/>
      <c r="DY12" s="382"/>
      <c r="DZ12" s="382"/>
      <c r="EA12" s="382"/>
      <c r="EB12" s="382"/>
      <c r="EC12" s="382"/>
      <c r="ED12" s="382"/>
      <c r="EE12" s="382"/>
      <c r="EF12" s="382"/>
      <c r="EG12" s="382"/>
      <c r="EH12" s="382"/>
      <c r="EI12" s="382"/>
      <c r="EJ12" s="382"/>
      <c r="EK12" s="382"/>
      <c r="EL12" s="382"/>
      <c r="EM12" s="382"/>
      <c r="EN12" s="382"/>
      <c r="EO12" s="382"/>
      <c r="EP12" s="382"/>
      <c r="EQ12" s="382"/>
      <c r="ER12" s="382"/>
      <c r="ES12" s="382"/>
      <c r="ET12" s="382"/>
      <c r="EU12" s="382"/>
      <c r="EV12" s="382"/>
      <c r="EW12" s="382"/>
      <c r="EX12" s="382"/>
      <c r="EY12" s="382"/>
      <c r="EZ12" s="382"/>
      <c r="FA12" s="382"/>
      <c r="FB12" s="382"/>
      <c r="FC12" s="382"/>
      <c r="FD12" s="382"/>
      <c r="FE12" s="382"/>
      <c r="FF12" s="382"/>
      <c r="FG12" s="382"/>
      <c r="FH12" s="382"/>
      <c r="FI12" s="382"/>
      <c r="FJ12" s="382"/>
      <c r="FK12" s="382"/>
      <c r="FL12" s="382"/>
      <c r="FM12" s="382"/>
      <c r="FN12" s="382"/>
      <c r="FO12" s="382"/>
      <c r="FP12" s="382"/>
      <c r="FQ12" s="382"/>
      <c r="FR12" s="382"/>
    </row>
    <row r="13" spans="2:174" x14ac:dyDescent="0.25">
      <c r="B13" s="302"/>
      <c r="C13" s="302"/>
      <c r="D13" s="302"/>
      <c r="E13" s="302"/>
      <c r="F13" s="382"/>
      <c r="G13" s="382"/>
      <c r="H13" s="382"/>
      <c r="I13" s="382"/>
      <c r="J13" s="382"/>
      <c r="K13" s="232" t="s">
        <v>374</v>
      </c>
      <c r="L13" s="234"/>
      <c r="M13" s="232" t="s">
        <v>376</v>
      </c>
      <c r="N13" s="234"/>
      <c r="O13" s="232" t="s">
        <v>379</v>
      </c>
      <c r="P13" s="234"/>
      <c r="Q13" s="232" t="s">
        <v>383</v>
      </c>
      <c r="R13" s="234"/>
      <c r="S13" s="232" t="s">
        <v>386</v>
      </c>
      <c r="T13" s="234"/>
      <c r="U13" s="232" t="s">
        <v>389</v>
      </c>
      <c r="V13" s="234"/>
      <c r="W13" s="232" t="s">
        <v>392</v>
      </c>
      <c r="X13" s="234"/>
      <c r="Y13" s="382"/>
      <c r="Z13" s="382"/>
      <c r="AA13" s="382"/>
      <c r="AB13" s="382"/>
      <c r="AC13" s="382"/>
      <c r="AD13" s="382"/>
      <c r="AE13" s="382"/>
      <c r="AF13" s="382"/>
      <c r="AG13" s="382"/>
      <c r="AH13" s="382"/>
      <c r="AI13" s="382"/>
      <c r="AJ13" s="382"/>
      <c r="AK13" s="382"/>
      <c r="AL13" s="382"/>
      <c r="AM13" s="382"/>
      <c r="AN13" s="382"/>
      <c r="AO13" s="382"/>
      <c r="AP13" s="382"/>
      <c r="AQ13" s="382"/>
      <c r="AR13" s="382"/>
      <c r="AS13" s="382"/>
      <c r="AT13" s="382"/>
      <c r="AU13" s="382"/>
      <c r="AV13" s="382"/>
      <c r="AW13" s="382"/>
      <c r="AX13" s="382"/>
      <c r="AY13" s="382"/>
      <c r="AZ13" s="382"/>
      <c r="BA13" s="382"/>
      <c r="BB13" s="382"/>
      <c r="BC13" s="382"/>
      <c r="BD13" s="382"/>
      <c r="BE13" s="382"/>
      <c r="BF13" s="382"/>
      <c r="BG13" s="382"/>
      <c r="BH13" s="382"/>
      <c r="BI13" s="382"/>
      <c r="BJ13" s="382"/>
      <c r="BK13" s="382"/>
      <c r="BL13" s="382"/>
      <c r="BM13" s="382"/>
      <c r="BN13" s="382"/>
      <c r="BO13" s="382"/>
      <c r="BP13" s="232" t="s">
        <v>259</v>
      </c>
      <c r="BQ13" s="234"/>
      <c r="BR13" s="232" t="s">
        <v>259</v>
      </c>
      <c r="BS13" s="234"/>
      <c r="BT13" s="232" t="s">
        <v>259</v>
      </c>
      <c r="BU13" s="234"/>
      <c r="BV13" s="232" t="s">
        <v>259</v>
      </c>
      <c r="BW13" s="234"/>
      <c r="BX13" s="232" t="s">
        <v>524</v>
      </c>
      <c r="BY13" s="234"/>
      <c r="BZ13" s="232" t="s">
        <v>259</v>
      </c>
      <c r="CA13" s="234"/>
      <c r="CB13" s="232" t="s">
        <v>525</v>
      </c>
      <c r="CC13" s="234"/>
      <c r="CD13" s="232" t="s">
        <v>526</v>
      </c>
      <c r="CE13" s="234"/>
      <c r="CF13" s="232" t="s">
        <v>526</v>
      </c>
      <c r="CG13" s="233"/>
      <c r="CH13" s="385"/>
      <c r="CI13" s="382"/>
      <c r="CJ13" s="382"/>
      <c r="CK13" s="382"/>
      <c r="CL13" s="382"/>
      <c r="CM13" s="382"/>
      <c r="CN13" s="382"/>
      <c r="CO13" s="382"/>
      <c r="CP13" s="382"/>
      <c r="CQ13" s="382"/>
      <c r="CR13" s="382"/>
      <c r="CS13" s="382"/>
      <c r="CT13" s="382"/>
      <c r="CU13" s="232" t="s">
        <v>259</v>
      </c>
      <c r="CV13" s="234"/>
      <c r="CW13" s="232" t="s">
        <v>259</v>
      </c>
      <c r="CX13" s="234"/>
      <c r="CY13" s="232" t="s">
        <v>259</v>
      </c>
      <c r="CZ13" s="234"/>
      <c r="DA13" s="232" t="s">
        <v>524</v>
      </c>
      <c r="DB13" s="234"/>
      <c r="DC13" s="232" t="s">
        <v>483</v>
      </c>
      <c r="DD13" s="234"/>
      <c r="DE13" s="232" t="s">
        <v>483</v>
      </c>
      <c r="DF13" s="233"/>
      <c r="DG13" s="385"/>
      <c r="DH13" s="382"/>
      <c r="DI13" s="382"/>
      <c r="DJ13" s="382"/>
      <c r="DK13" s="382"/>
      <c r="DL13" s="382"/>
      <c r="DM13" s="382"/>
      <c r="DN13" s="382"/>
      <c r="DO13" s="382"/>
      <c r="DP13" s="382"/>
      <c r="DQ13" s="382"/>
      <c r="DR13" s="382"/>
      <c r="DS13" s="382"/>
      <c r="DT13" s="382"/>
      <c r="DU13" s="382"/>
      <c r="DV13" s="382"/>
      <c r="DW13" s="382"/>
      <c r="DX13" s="382"/>
      <c r="DY13" s="382"/>
      <c r="DZ13" s="382"/>
      <c r="EA13" s="382"/>
      <c r="EB13" s="382"/>
      <c r="EC13" s="382"/>
      <c r="ED13" s="382"/>
      <c r="EE13" s="382"/>
      <c r="EF13" s="382"/>
      <c r="EG13" s="382"/>
      <c r="EH13" s="382"/>
      <c r="EI13" s="382"/>
      <c r="EJ13" s="382"/>
      <c r="EK13" s="382"/>
      <c r="EL13" s="382"/>
      <c r="EM13" s="382"/>
      <c r="EN13" s="382"/>
      <c r="EO13" s="382"/>
      <c r="EP13" s="382"/>
      <c r="EQ13" s="382"/>
      <c r="ER13" s="382"/>
      <c r="ES13" s="382"/>
      <c r="ET13" s="382"/>
      <c r="EU13" s="382"/>
      <c r="EV13" s="382"/>
      <c r="EW13" s="382"/>
      <c r="EX13" s="382"/>
      <c r="EY13" s="382"/>
      <c r="EZ13" s="382"/>
      <c r="FA13" s="382"/>
      <c r="FB13" s="382"/>
      <c r="FC13" s="382"/>
      <c r="FD13" s="382"/>
      <c r="FE13" s="382"/>
      <c r="FF13" s="382"/>
      <c r="FG13" s="382"/>
      <c r="FH13" s="382"/>
      <c r="FI13" s="382"/>
      <c r="FJ13" s="382"/>
      <c r="FK13" s="382"/>
      <c r="FL13" s="382"/>
      <c r="FM13" s="382"/>
      <c r="FN13" s="382"/>
      <c r="FO13" s="382"/>
      <c r="FP13" s="382"/>
      <c r="FQ13" s="382"/>
      <c r="FR13" s="382"/>
    </row>
    <row r="14" spans="2:174" ht="15.75" thickBot="1" x14ac:dyDescent="0.3">
      <c r="B14" s="303"/>
      <c r="C14" s="303"/>
      <c r="D14" s="303"/>
      <c r="E14" s="303"/>
      <c r="F14" s="383"/>
      <c r="G14" s="383"/>
      <c r="H14" s="383"/>
      <c r="I14" s="383"/>
      <c r="J14" s="383"/>
      <c r="K14" s="360" t="s">
        <v>484</v>
      </c>
      <c r="L14" s="360" t="s">
        <v>485</v>
      </c>
      <c r="M14" s="360" t="s">
        <v>484</v>
      </c>
      <c r="N14" s="360" t="s">
        <v>485</v>
      </c>
      <c r="O14" s="360" t="s">
        <v>484</v>
      </c>
      <c r="P14" s="360" t="s">
        <v>485</v>
      </c>
      <c r="Q14" s="360" t="s">
        <v>484</v>
      </c>
      <c r="R14" s="360" t="s">
        <v>485</v>
      </c>
      <c r="S14" s="360" t="s">
        <v>484</v>
      </c>
      <c r="T14" s="360" t="s">
        <v>485</v>
      </c>
      <c r="U14" s="360" t="s">
        <v>484</v>
      </c>
      <c r="V14" s="360" t="s">
        <v>485</v>
      </c>
      <c r="W14" s="360" t="s">
        <v>484</v>
      </c>
      <c r="X14" s="360" t="s">
        <v>485</v>
      </c>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60" t="s">
        <v>484</v>
      </c>
      <c r="BQ14" s="360" t="s">
        <v>485</v>
      </c>
      <c r="BR14" s="360" t="s">
        <v>484</v>
      </c>
      <c r="BS14" s="360" t="s">
        <v>485</v>
      </c>
      <c r="BT14" s="360" t="s">
        <v>484</v>
      </c>
      <c r="BU14" s="360" t="s">
        <v>485</v>
      </c>
      <c r="BV14" s="360" t="s">
        <v>484</v>
      </c>
      <c r="BW14" s="360" t="s">
        <v>485</v>
      </c>
      <c r="BX14" s="360" t="s">
        <v>484</v>
      </c>
      <c r="BY14" s="360" t="s">
        <v>485</v>
      </c>
      <c r="BZ14" s="360" t="s">
        <v>484</v>
      </c>
      <c r="CA14" s="360" t="s">
        <v>485</v>
      </c>
      <c r="CB14" s="360" t="s">
        <v>484</v>
      </c>
      <c r="CC14" s="360" t="s">
        <v>485</v>
      </c>
      <c r="CD14" s="360" t="s">
        <v>484</v>
      </c>
      <c r="CE14" s="360" t="s">
        <v>485</v>
      </c>
      <c r="CF14" s="360" t="s">
        <v>484</v>
      </c>
      <c r="CG14" s="360" t="s">
        <v>485</v>
      </c>
      <c r="CH14" s="386"/>
      <c r="CI14" s="383"/>
      <c r="CJ14" s="383"/>
      <c r="CK14" s="383"/>
      <c r="CL14" s="383"/>
      <c r="CM14" s="383"/>
      <c r="CN14" s="383"/>
      <c r="CO14" s="383"/>
      <c r="CP14" s="383"/>
      <c r="CQ14" s="383"/>
      <c r="CR14" s="383"/>
      <c r="CS14" s="383"/>
      <c r="CT14" s="383"/>
      <c r="CU14" s="360" t="s">
        <v>484</v>
      </c>
      <c r="CV14" s="360" t="s">
        <v>485</v>
      </c>
      <c r="CW14" s="360" t="s">
        <v>484</v>
      </c>
      <c r="CX14" s="360" t="s">
        <v>485</v>
      </c>
      <c r="CY14" s="360" t="s">
        <v>484</v>
      </c>
      <c r="CZ14" s="360" t="s">
        <v>485</v>
      </c>
      <c r="DA14" s="360" t="s">
        <v>484</v>
      </c>
      <c r="DB14" s="360" t="s">
        <v>485</v>
      </c>
      <c r="DC14" s="360" t="s">
        <v>484</v>
      </c>
      <c r="DD14" s="360" t="s">
        <v>485</v>
      </c>
      <c r="DE14" s="360" t="s">
        <v>484</v>
      </c>
      <c r="DF14" s="360" t="s">
        <v>485</v>
      </c>
      <c r="DG14" s="386"/>
      <c r="DH14" s="383"/>
      <c r="DI14" s="383"/>
      <c r="DJ14" s="383"/>
      <c r="DK14" s="383"/>
      <c r="DL14" s="383"/>
      <c r="DM14" s="383"/>
      <c r="DN14" s="383"/>
      <c r="DO14" s="383"/>
      <c r="DP14" s="383"/>
      <c r="DQ14" s="383"/>
      <c r="DR14" s="383"/>
      <c r="DS14" s="383"/>
      <c r="DT14" s="383"/>
      <c r="DU14" s="383"/>
      <c r="DV14" s="383"/>
      <c r="DW14" s="383"/>
      <c r="DX14" s="383"/>
      <c r="DY14" s="383"/>
      <c r="DZ14" s="383"/>
      <c r="EA14" s="383"/>
      <c r="EB14" s="383"/>
      <c r="EC14" s="383"/>
      <c r="ED14" s="383"/>
      <c r="EE14" s="383"/>
      <c r="EF14" s="383"/>
      <c r="EG14" s="383"/>
      <c r="EH14" s="383"/>
      <c r="EI14" s="383"/>
      <c r="EJ14" s="383"/>
      <c r="EK14" s="383"/>
      <c r="EL14" s="383"/>
      <c r="EM14" s="383"/>
      <c r="EN14" s="383"/>
      <c r="EO14" s="383"/>
      <c r="EP14" s="383"/>
      <c r="EQ14" s="383"/>
      <c r="ER14" s="383"/>
      <c r="ES14" s="383"/>
      <c r="ET14" s="383"/>
      <c r="EU14" s="383"/>
      <c r="EV14" s="383"/>
      <c r="EW14" s="383"/>
      <c r="EX14" s="383"/>
      <c r="EY14" s="383"/>
      <c r="EZ14" s="383"/>
      <c r="FA14" s="383"/>
      <c r="FB14" s="383"/>
      <c r="FC14" s="383"/>
      <c r="FD14" s="383"/>
      <c r="FE14" s="383"/>
      <c r="FF14" s="383"/>
      <c r="FG14" s="383"/>
      <c r="FH14" s="383"/>
      <c r="FI14" s="383"/>
      <c r="FJ14" s="383"/>
      <c r="FK14" s="383"/>
      <c r="FL14" s="383"/>
      <c r="FM14" s="383"/>
      <c r="FN14" s="383"/>
      <c r="FO14" s="383"/>
      <c r="FP14" s="383"/>
      <c r="FQ14" s="383"/>
      <c r="FR14" s="383"/>
    </row>
    <row r="15" spans="2:174" hidden="1" x14ac:dyDescent="0.25">
      <c r="B15" s="91"/>
      <c r="C15" s="91"/>
      <c r="D15" s="91"/>
      <c r="E15" s="91"/>
      <c r="F15" s="361"/>
      <c r="G15" s="361"/>
      <c r="H15" s="361"/>
      <c r="I15" s="361"/>
      <c r="J15" s="361"/>
      <c r="K15" s="91"/>
      <c r="L15" s="91"/>
      <c r="M15" s="91"/>
      <c r="N15" s="91"/>
      <c r="O15" s="91"/>
      <c r="P15" s="91"/>
      <c r="Q15" s="91"/>
      <c r="R15" s="91"/>
      <c r="S15" s="91"/>
      <c r="T15" s="91"/>
      <c r="U15" s="91"/>
      <c r="V15" s="91"/>
      <c r="W15" s="91"/>
      <c r="X15" s="91"/>
      <c r="Y15" s="361"/>
      <c r="Z15" s="361"/>
      <c r="AA15" s="361"/>
      <c r="AB15" s="361"/>
      <c r="AC15" s="361"/>
      <c r="AD15" s="361"/>
      <c r="AE15" s="361"/>
      <c r="AF15" s="361"/>
      <c r="AG15" s="361"/>
      <c r="AH15" s="361"/>
      <c r="AI15" s="361"/>
      <c r="AJ15" s="361"/>
      <c r="AK15" s="361"/>
      <c r="AL15" s="361"/>
      <c r="AM15" s="361"/>
      <c r="AN15" s="361"/>
      <c r="AO15" s="361"/>
      <c r="AP15" s="361"/>
      <c r="AQ15" s="361"/>
      <c r="AR15" s="361"/>
      <c r="AS15" s="361"/>
      <c r="AT15" s="361"/>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2"/>
      <c r="BQ15" s="362"/>
      <c r="BR15" s="362"/>
      <c r="BS15" s="362"/>
      <c r="BT15" s="362"/>
      <c r="BU15" s="362"/>
      <c r="BV15" s="362"/>
      <c r="BW15" s="362"/>
      <c r="BX15" s="362"/>
      <c r="BY15" s="362"/>
      <c r="BZ15" s="362"/>
      <c r="CA15" s="362"/>
      <c r="CB15" s="362"/>
      <c r="CC15" s="362"/>
      <c r="CD15" s="362"/>
      <c r="CE15" s="362"/>
      <c r="CF15" s="362"/>
      <c r="CG15" s="362"/>
      <c r="CH15" s="361"/>
      <c r="CI15" s="361"/>
      <c r="CJ15" s="361"/>
      <c r="CK15" s="361"/>
      <c r="CL15" s="361"/>
      <c r="CM15" s="361"/>
      <c r="CN15" s="361"/>
      <c r="CO15" s="361"/>
      <c r="CP15" s="361"/>
      <c r="CQ15" s="361"/>
      <c r="CR15" s="361"/>
      <c r="CS15" s="361"/>
      <c r="CT15" s="361"/>
      <c r="CU15" s="362"/>
      <c r="CV15" s="362"/>
      <c r="CW15" s="362"/>
      <c r="CX15" s="362"/>
      <c r="CY15" s="362"/>
      <c r="CZ15" s="362"/>
      <c r="DA15" s="362"/>
      <c r="DB15" s="362"/>
      <c r="DC15" s="362"/>
      <c r="DD15" s="362"/>
      <c r="DE15" s="362"/>
      <c r="DF15" s="362"/>
      <c r="DG15" s="361"/>
      <c r="DH15" s="361"/>
      <c r="DI15" s="361"/>
      <c r="DJ15" s="361"/>
      <c r="DK15" s="361"/>
      <c r="DL15" s="361"/>
      <c r="DM15" s="361"/>
      <c r="DN15" s="361"/>
      <c r="DO15" s="361"/>
      <c r="DP15" s="361"/>
      <c r="DQ15" s="361"/>
      <c r="DR15" s="361"/>
      <c r="DS15" s="361"/>
      <c r="DT15" s="361"/>
      <c r="DU15" s="361"/>
      <c r="DV15" s="361"/>
      <c r="DW15" s="361"/>
      <c r="DX15" s="361"/>
      <c r="DY15" s="361"/>
      <c r="DZ15" s="361"/>
      <c r="EA15" s="361"/>
      <c r="EB15" s="361"/>
      <c r="EC15" s="361"/>
      <c r="ED15" s="361"/>
      <c r="EE15" s="361"/>
      <c r="EF15" s="361"/>
      <c r="EG15" s="361"/>
      <c r="EH15" s="361"/>
      <c r="EI15" s="361"/>
      <c r="EJ15" s="361"/>
      <c r="EK15" s="361"/>
      <c r="EL15" s="361"/>
      <c r="EM15" s="361"/>
      <c r="EN15" s="361"/>
      <c r="EO15" s="361"/>
      <c r="EP15" s="361"/>
      <c r="EQ15" s="361"/>
      <c r="ER15" s="361"/>
      <c r="ES15" s="361"/>
      <c r="ET15" s="361"/>
      <c r="EU15" s="361"/>
      <c r="EV15" s="361"/>
      <c r="EW15" s="361"/>
      <c r="EX15" s="361"/>
      <c r="EY15" s="361"/>
      <c r="EZ15" s="361"/>
      <c r="FA15" s="361"/>
      <c r="FB15" s="361"/>
      <c r="FC15" s="361"/>
      <c r="FD15" s="361"/>
      <c r="FE15" s="361"/>
      <c r="FF15" s="361"/>
      <c r="FG15" s="361"/>
      <c r="FH15" s="361"/>
      <c r="FI15" s="361"/>
      <c r="FJ15" s="361"/>
      <c r="FK15" s="361"/>
      <c r="FL15" s="361"/>
      <c r="FM15" s="361"/>
      <c r="FN15" s="361"/>
      <c r="FO15" s="361"/>
      <c r="FP15" s="361"/>
      <c r="FQ15" s="361"/>
      <c r="FR15" s="361"/>
    </row>
    <row r="16" spans="2:174" hidden="1" x14ac:dyDescent="0.25">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row>
    <row r="17" spans="2:174" ht="15.75" hidden="1" thickBot="1" x14ac:dyDescent="0.3">
      <c r="B17" s="268">
        <v>0</v>
      </c>
      <c r="C17" s="95"/>
      <c r="D17" s="363"/>
      <c r="E17" s="363"/>
      <c r="F17" s="363"/>
      <c r="G17" s="363"/>
      <c r="H17" s="363"/>
      <c r="I17" s="363"/>
      <c r="J17" s="363"/>
      <c r="K17" s="95"/>
      <c r="L17" s="95"/>
      <c r="M17" s="95"/>
      <c r="N17" s="95"/>
      <c r="O17" s="95"/>
      <c r="P17" s="95"/>
      <c r="Q17" s="95"/>
      <c r="R17" s="95"/>
      <c r="S17" s="95"/>
      <c r="T17" s="95"/>
      <c r="U17" s="95"/>
      <c r="V17" s="95"/>
      <c r="W17" s="95"/>
      <c r="X17" s="95"/>
      <c r="Y17" s="363"/>
      <c r="Z17" s="363"/>
      <c r="AA17" s="363"/>
      <c r="AB17" s="363"/>
      <c r="AC17" s="363"/>
      <c r="AD17" s="363"/>
      <c r="AE17" s="363"/>
      <c r="AF17" s="363"/>
      <c r="AG17" s="363"/>
      <c r="AH17" s="363"/>
      <c r="AI17" s="363"/>
      <c r="AJ17" s="363"/>
      <c r="AK17" s="363"/>
      <c r="AL17" s="363"/>
      <c r="AM17" s="363"/>
      <c r="AN17" s="363"/>
      <c r="AO17" s="363"/>
      <c r="AP17" s="363"/>
      <c r="AQ17" s="363"/>
      <c r="AR17" s="363"/>
      <c r="AS17" s="363"/>
      <c r="AT17" s="363"/>
      <c r="AU17" s="363"/>
      <c r="AV17" s="363"/>
      <c r="AW17" s="363"/>
      <c r="AX17" s="363"/>
      <c r="AY17" s="363"/>
      <c r="AZ17" s="363"/>
      <c r="BA17" s="363"/>
      <c r="BB17" s="363"/>
      <c r="BC17" s="363"/>
      <c r="BD17" s="363"/>
      <c r="BE17" s="363"/>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c r="CC17" s="363"/>
      <c r="CD17" s="363"/>
      <c r="CE17" s="363"/>
      <c r="CF17" s="363"/>
      <c r="CG17" s="363"/>
      <c r="CH17" s="364"/>
      <c r="CI17" s="364"/>
      <c r="CJ17" s="364"/>
      <c r="CK17" s="364"/>
      <c r="CL17" s="364"/>
      <c r="CM17" s="364"/>
      <c r="CN17" s="364"/>
      <c r="CO17" s="364"/>
      <c r="CP17" s="364"/>
      <c r="CQ17" s="364"/>
      <c r="CR17" s="364"/>
      <c r="CS17" s="364"/>
      <c r="CT17" s="364"/>
      <c r="CU17" s="364"/>
      <c r="CV17" s="364"/>
      <c r="CW17" s="364"/>
      <c r="CX17" s="364"/>
      <c r="CY17" s="364"/>
      <c r="CZ17" s="364"/>
      <c r="DA17" s="364"/>
      <c r="DB17" s="364"/>
      <c r="DC17" s="364"/>
      <c r="DD17" s="364"/>
      <c r="DE17" s="364"/>
      <c r="DF17" s="364"/>
      <c r="DG17" s="364"/>
      <c r="DH17" s="364"/>
      <c r="DI17" s="364"/>
      <c r="DJ17" s="364"/>
      <c r="DK17" s="364"/>
      <c r="DL17" s="364"/>
      <c r="DM17" s="364"/>
      <c r="DN17" s="364"/>
      <c r="DO17" s="364"/>
      <c r="DP17" s="364"/>
      <c r="DQ17" s="364"/>
      <c r="DR17" s="364"/>
      <c r="DS17" s="364"/>
      <c r="DT17" s="364"/>
      <c r="DU17" s="364"/>
      <c r="DV17" s="364"/>
      <c r="DW17" s="364"/>
      <c r="DX17" s="364"/>
      <c r="DY17" s="364"/>
      <c r="DZ17" s="364"/>
      <c r="EA17" s="364"/>
      <c r="EB17" s="364"/>
      <c r="EC17" s="364"/>
      <c r="ED17" s="364"/>
      <c r="EE17" s="364"/>
      <c r="EF17" s="364"/>
      <c r="EG17" s="364"/>
      <c r="EH17" s="364"/>
      <c r="EI17" s="364"/>
      <c r="EJ17" s="364"/>
      <c r="EK17" s="364"/>
      <c r="EL17" s="364"/>
      <c r="EM17" s="364"/>
      <c r="EN17" s="364"/>
      <c r="EO17" s="364"/>
      <c r="EP17" s="364"/>
      <c r="EQ17" s="364"/>
      <c r="ER17" s="364"/>
      <c r="ES17" s="364"/>
      <c r="ET17" s="364"/>
      <c r="EU17" s="364"/>
      <c r="EV17" s="364"/>
      <c r="EW17" s="364"/>
      <c r="EX17" s="364"/>
      <c r="EY17" s="364"/>
      <c r="EZ17" s="364"/>
      <c r="FA17" s="364"/>
      <c r="FB17" s="364"/>
      <c r="FC17" s="364"/>
      <c r="FD17" s="364"/>
      <c r="FE17" s="364"/>
      <c r="FF17" s="364"/>
      <c r="FG17" s="364"/>
      <c r="FH17" s="364"/>
      <c r="FI17" s="364"/>
      <c r="FJ17" s="364"/>
      <c r="FK17" s="364"/>
      <c r="FL17" s="364"/>
      <c r="FM17" s="364"/>
      <c r="FN17" s="364"/>
      <c r="FO17" s="364"/>
      <c r="FP17" s="364"/>
      <c r="FQ17" s="364"/>
      <c r="FR17" s="364"/>
    </row>
    <row r="18" spans="2:174" ht="35.25" customHeight="1" x14ac:dyDescent="0.25">
      <c r="B18" s="391" t="s">
        <v>468</v>
      </c>
      <c r="C18" s="392"/>
      <c r="D18" s="392"/>
      <c r="E18" s="392"/>
      <c r="F18" s="392"/>
      <c r="G18" s="392"/>
      <c r="H18" s="392"/>
      <c r="I18" s="392"/>
      <c r="J18" s="392"/>
      <c r="K18" s="392"/>
      <c r="L18" s="392"/>
      <c r="M18" s="392"/>
      <c r="N18" s="392"/>
      <c r="O18" s="392"/>
      <c r="P18" s="392"/>
      <c r="Q18" s="392"/>
      <c r="R18" s="392"/>
      <c r="S18" s="392"/>
      <c r="T18" s="392"/>
      <c r="U18" s="365"/>
      <c r="V18" s="365"/>
      <c r="W18" s="365"/>
      <c r="X18" s="365"/>
      <c r="Y18" s="366"/>
      <c r="Z18" s="366"/>
      <c r="AA18" s="366"/>
      <c r="AB18" s="366"/>
      <c r="AC18" s="366"/>
      <c r="AD18" s="366"/>
      <c r="AE18" s="366"/>
      <c r="AF18" s="366"/>
      <c r="AG18" s="366"/>
      <c r="AH18" s="366"/>
      <c r="AI18" s="366"/>
      <c r="AJ18" s="366"/>
      <c r="AK18" s="366"/>
      <c r="AL18" s="366"/>
      <c r="AM18" s="366"/>
      <c r="AN18" s="366"/>
      <c r="AO18" s="366"/>
      <c r="AP18" s="366"/>
      <c r="AQ18" s="366"/>
      <c r="AR18" s="366"/>
      <c r="AS18" s="366"/>
      <c r="AT18" s="366"/>
      <c r="AU18" s="366"/>
      <c r="AV18" s="366"/>
      <c r="AW18" s="366"/>
      <c r="AX18" s="366"/>
      <c r="AY18" s="366"/>
      <c r="AZ18" s="366"/>
      <c r="BA18" s="366"/>
      <c r="BB18" s="366"/>
      <c r="BC18" s="366"/>
      <c r="BD18" s="366"/>
      <c r="BE18" s="366"/>
      <c r="BF18" s="366"/>
      <c r="BG18" s="366"/>
      <c r="BH18" s="366"/>
      <c r="BI18" s="366"/>
      <c r="BJ18" s="366"/>
      <c r="BK18" s="366"/>
      <c r="BL18" s="366"/>
      <c r="BM18" s="366"/>
      <c r="BN18" s="366"/>
      <c r="BO18" s="366"/>
      <c r="BP18" s="366"/>
      <c r="BQ18" s="366"/>
      <c r="BR18" s="366"/>
      <c r="BS18" s="366"/>
      <c r="BT18" s="366"/>
      <c r="BU18" s="366"/>
      <c r="BV18" s="366"/>
      <c r="BW18" s="366"/>
      <c r="BX18" s="366"/>
      <c r="BY18" s="366"/>
      <c r="BZ18" s="366"/>
      <c r="CA18" s="366"/>
      <c r="CB18" s="366"/>
      <c r="CC18" s="366"/>
      <c r="CD18" s="366"/>
      <c r="CE18" s="366"/>
      <c r="CF18" s="366"/>
      <c r="CG18" s="366"/>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81"/>
      <c r="EY18" s="81"/>
      <c r="EZ18" s="81"/>
      <c r="FA18" s="81"/>
      <c r="FB18" s="81"/>
      <c r="FC18" s="81"/>
      <c r="FD18" s="81"/>
      <c r="FE18" s="81"/>
      <c r="FF18" s="81"/>
      <c r="FG18" s="81"/>
      <c r="FH18" s="81"/>
      <c r="FI18" s="81"/>
      <c r="FJ18" s="81"/>
      <c r="FK18" s="81"/>
      <c r="FL18" s="81"/>
      <c r="FM18" s="81"/>
      <c r="FN18" s="81"/>
      <c r="FO18" s="81"/>
      <c r="FP18" s="81"/>
      <c r="FQ18" s="81"/>
      <c r="FR18" s="82"/>
    </row>
    <row r="19" spans="2:174" ht="33.75" x14ac:dyDescent="0.25">
      <c r="B19" s="360">
        <v>1</v>
      </c>
      <c r="C19" s="38" t="s">
        <v>527</v>
      </c>
      <c r="D19" s="39" t="s">
        <v>528</v>
      </c>
      <c r="E19" s="155"/>
      <c r="F19" s="367"/>
      <c r="G19" s="367"/>
      <c r="H19" s="367"/>
      <c r="I19" s="367"/>
      <c r="J19" s="367"/>
      <c r="K19" s="154"/>
      <c r="L19" s="154"/>
      <c r="M19" s="154">
        <v>0</v>
      </c>
      <c r="N19" s="154">
        <v>0</v>
      </c>
      <c r="O19" s="440">
        <v>0.1613</v>
      </c>
      <c r="P19" s="440">
        <v>0.16174785565660099</v>
      </c>
      <c r="Q19" s="154"/>
      <c r="R19" s="154"/>
      <c r="S19" s="154"/>
      <c r="T19" s="154"/>
      <c r="U19" s="154"/>
      <c r="V19" s="154"/>
      <c r="W19" s="154"/>
      <c r="X19" s="154"/>
      <c r="Y19" s="367"/>
      <c r="Z19" s="367"/>
      <c r="AA19" s="367"/>
      <c r="AB19" s="367"/>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7"/>
      <c r="AZ19" s="367"/>
      <c r="BA19" s="367"/>
      <c r="BB19" s="367"/>
      <c r="BC19" s="367"/>
      <c r="BD19" s="367"/>
      <c r="BE19" s="367"/>
      <c r="BF19" s="367"/>
      <c r="BG19" s="367"/>
      <c r="BH19" s="367"/>
      <c r="BI19" s="367"/>
      <c r="BJ19" s="367"/>
      <c r="BK19" s="367"/>
      <c r="BL19" s="367"/>
      <c r="BM19" s="367"/>
      <c r="BN19" s="367"/>
      <c r="BO19" s="367"/>
      <c r="BP19" s="154"/>
      <c r="BQ19" s="154"/>
      <c r="BR19" s="154"/>
      <c r="BS19" s="154"/>
      <c r="BT19" s="154"/>
      <c r="BU19" s="154"/>
      <c r="BV19" s="154"/>
      <c r="BW19" s="154"/>
      <c r="BX19" s="154"/>
      <c r="BY19" s="154"/>
      <c r="BZ19" s="154"/>
      <c r="CA19" s="154"/>
      <c r="CB19" s="154"/>
      <c r="CC19" s="154"/>
      <c r="CD19" s="154"/>
      <c r="CE19" s="154"/>
      <c r="CF19" s="154"/>
      <c r="CG19" s="154"/>
      <c r="CH19" s="367"/>
      <c r="CI19" s="367"/>
      <c r="CJ19" s="367"/>
      <c r="CK19" s="367"/>
      <c r="CL19" s="367"/>
      <c r="CM19" s="367"/>
      <c r="CN19" s="367"/>
      <c r="CO19" s="367"/>
      <c r="CP19" s="367"/>
      <c r="CQ19" s="367"/>
      <c r="CR19" s="367"/>
      <c r="CS19" s="367"/>
      <c r="CT19" s="367"/>
      <c r="CU19" s="154"/>
      <c r="CV19" s="154"/>
      <c r="CW19" s="154"/>
      <c r="CX19" s="154"/>
      <c r="CY19" s="154"/>
      <c r="CZ19" s="154"/>
      <c r="DA19" s="154"/>
      <c r="DB19" s="154"/>
      <c r="DC19" s="154"/>
      <c r="DD19" s="154"/>
      <c r="DE19" s="154"/>
      <c r="DF19" s="154"/>
      <c r="DG19" s="367"/>
      <c r="DH19" s="367"/>
      <c r="DI19" s="367"/>
      <c r="DJ19" s="367"/>
      <c r="DK19" s="367"/>
      <c r="DL19" s="367"/>
      <c r="DM19" s="367"/>
      <c r="DN19" s="367"/>
      <c r="DO19" s="367"/>
      <c r="DP19" s="367"/>
      <c r="DQ19" s="367"/>
      <c r="DR19" s="367"/>
      <c r="DS19" s="367"/>
      <c r="DT19" s="367"/>
      <c r="DU19" s="367"/>
      <c r="DV19" s="367"/>
      <c r="DW19" s="367"/>
      <c r="DX19" s="367"/>
      <c r="DY19" s="367"/>
      <c r="DZ19" s="367"/>
      <c r="EA19" s="367"/>
      <c r="EB19" s="367"/>
      <c r="EC19" s="367"/>
      <c r="ED19" s="367"/>
      <c r="EE19" s="367"/>
      <c r="EF19" s="367"/>
      <c r="EG19" s="367"/>
      <c r="EH19" s="367"/>
      <c r="EI19" s="367"/>
      <c r="EJ19" s="367"/>
      <c r="EK19" s="367"/>
      <c r="EL19" s="367"/>
      <c r="EM19" s="367"/>
      <c r="EN19" s="367"/>
      <c r="EO19" s="367"/>
      <c r="EP19" s="367"/>
      <c r="EQ19" s="367"/>
      <c r="ER19" s="367"/>
      <c r="ES19" s="367"/>
      <c r="ET19" s="367"/>
      <c r="EU19" s="367"/>
      <c r="EV19" s="367"/>
      <c r="EW19" s="367"/>
      <c r="EX19" s="367"/>
      <c r="EY19" s="367"/>
      <c r="EZ19" s="367"/>
      <c r="FA19" s="367"/>
      <c r="FB19" s="367"/>
      <c r="FC19" s="367"/>
      <c r="FD19" s="367"/>
      <c r="FE19" s="367"/>
      <c r="FF19" s="367"/>
      <c r="FG19" s="367"/>
      <c r="FH19" s="367"/>
      <c r="FI19" s="367"/>
      <c r="FJ19" s="367"/>
      <c r="FK19" s="367"/>
      <c r="FL19" s="367"/>
      <c r="FM19" s="367"/>
      <c r="FN19" s="367"/>
      <c r="FO19" s="367"/>
      <c r="FP19" s="367"/>
      <c r="FQ19" s="367"/>
      <c r="FR19" s="367"/>
    </row>
    <row r="20" spans="2:174" ht="33.75" x14ac:dyDescent="0.25">
      <c r="B20" s="360">
        <v>2</v>
      </c>
      <c r="C20" s="38" t="s">
        <v>527</v>
      </c>
      <c r="D20" s="39" t="s">
        <v>81</v>
      </c>
      <c r="E20" s="155" t="s">
        <v>529</v>
      </c>
      <c r="F20" s="367"/>
      <c r="G20" s="367"/>
      <c r="H20" s="367"/>
      <c r="I20" s="367"/>
      <c r="J20" s="367"/>
      <c r="K20" s="154"/>
      <c r="L20" s="154"/>
      <c r="M20" s="154">
        <v>0</v>
      </c>
      <c r="N20" s="154">
        <v>0</v>
      </c>
      <c r="O20" s="440">
        <v>0.17269999999999999</v>
      </c>
      <c r="P20" s="440">
        <v>0.169717481432787</v>
      </c>
      <c r="Q20" s="154"/>
      <c r="R20" s="154"/>
      <c r="S20" s="154"/>
      <c r="T20" s="154"/>
      <c r="U20" s="154"/>
      <c r="V20" s="154"/>
      <c r="W20" s="154"/>
      <c r="X20" s="154"/>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c r="BG20" s="367"/>
      <c r="BH20" s="367"/>
      <c r="BI20" s="367"/>
      <c r="BJ20" s="367"/>
      <c r="BK20" s="367"/>
      <c r="BL20" s="367"/>
      <c r="BM20" s="367"/>
      <c r="BN20" s="367"/>
      <c r="BO20" s="367"/>
      <c r="BP20" s="154"/>
      <c r="BQ20" s="154"/>
      <c r="BR20" s="154"/>
      <c r="BS20" s="154"/>
      <c r="BT20" s="154"/>
      <c r="BU20" s="154"/>
      <c r="BV20" s="154"/>
      <c r="BW20" s="154"/>
      <c r="BX20" s="154"/>
      <c r="BY20" s="154"/>
      <c r="BZ20" s="154"/>
      <c r="CA20" s="154"/>
      <c r="CB20" s="154"/>
      <c r="CC20" s="154"/>
      <c r="CD20" s="154"/>
      <c r="CE20" s="154"/>
      <c r="CF20" s="154"/>
      <c r="CG20" s="154"/>
      <c r="CH20" s="367"/>
      <c r="CI20" s="367"/>
      <c r="CJ20" s="367"/>
      <c r="CK20" s="367"/>
      <c r="CL20" s="367"/>
      <c r="CM20" s="367"/>
      <c r="CN20" s="367"/>
      <c r="CO20" s="367"/>
      <c r="CP20" s="367"/>
      <c r="CQ20" s="367"/>
      <c r="CR20" s="367"/>
      <c r="CS20" s="367"/>
      <c r="CT20" s="367"/>
      <c r="CU20" s="154"/>
      <c r="CV20" s="154"/>
      <c r="CW20" s="154"/>
      <c r="CX20" s="154"/>
      <c r="CY20" s="154"/>
      <c r="CZ20" s="154"/>
      <c r="DA20" s="154"/>
      <c r="DB20" s="154"/>
      <c r="DC20" s="154"/>
      <c r="DD20" s="154"/>
      <c r="DE20" s="154"/>
      <c r="DF20" s="154"/>
      <c r="DG20" s="367"/>
      <c r="DH20" s="367"/>
      <c r="DI20" s="367"/>
      <c r="DJ20" s="367"/>
      <c r="DK20" s="367"/>
      <c r="DL20" s="367"/>
      <c r="DM20" s="367"/>
      <c r="DN20" s="367"/>
      <c r="DO20" s="367"/>
      <c r="DP20" s="367"/>
      <c r="DQ20" s="367"/>
      <c r="DR20" s="367"/>
      <c r="DS20" s="367"/>
      <c r="DT20" s="367"/>
      <c r="DU20" s="367"/>
      <c r="DV20" s="367"/>
      <c r="DW20" s="367"/>
      <c r="DX20" s="367"/>
      <c r="DY20" s="367"/>
      <c r="DZ20" s="367"/>
      <c r="EA20" s="367"/>
      <c r="EB20" s="367"/>
      <c r="EC20" s="367"/>
      <c r="ED20" s="367"/>
      <c r="EE20" s="367"/>
      <c r="EF20" s="367"/>
      <c r="EG20" s="367"/>
      <c r="EH20" s="367"/>
      <c r="EI20" s="367"/>
      <c r="EJ20" s="367"/>
      <c r="EK20" s="367"/>
      <c r="EL20" s="367"/>
      <c r="EM20" s="367"/>
      <c r="EN20" s="367"/>
      <c r="EO20" s="367"/>
      <c r="EP20" s="367"/>
      <c r="EQ20" s="367"/>
      <c r="ER20" s="367"/>
      <c r="ES20" s="367"/>
      <c r="ET20" s="367"/>
      <c r="EU20" s="367"/>
      <c r="EV20" s="367"/>
      <c r="EW20" s="367"/>
      <c r="EX20" s="367"/>
      <c r="EY20" s="367"/>
      <c r="EZ20" s="367"/>
      <c r="FA20" s="367"/>
      <c r="FB20" s="367"/>
      <c r="FC20" s="367"/>
      <c r="FD20" s="367"/>
      <c r="FE20" s="367"/>
      <c r="FF20" s="367"/>
      <c r="FG20" s="367"/>
      <c r="FH20" s="367"/>
      <c r="FI20" s="367"/>
      <c r="FJ20" s="367"/>
      <c r="FK20" s="367"/>
      <c r="FL20" s="367"/>
      <c r="FM20" s="367"/>
      <c r="FN20" s="367"/>
      <c r="FO20" s="367"/>
      <c r="FP20" s="367"/>
      <c r="FQ20" s="367"/>
      <c r="FR20" s="367"/>
    </row>
    <row r="21" spans="2:174" ht="33.75" x14ac:dyDescent="0.25">
      <c r="B21" s="360">
        <v>3</v>
      </c>
      <c r="C21" s="38" t="s">
        <v>527</v>
      </c>
      <c r="D21" s="39" t="s">
        <v>81</v>
      </c>
      <c r="E21" s="155" t="s">
        <v>530</v>
      </c>
      <c r="F21" s="367"/>
      <c r="G21" s="367"/>
      <c r="H21" s="367"/>
      <c r="I21" s="367"/>
      <c r="J21" s="367"/>
      <c r="K21" s="154"/>
      <c r="L21" s="154"/>
      <c r="M21" s="154">
        <v>0</v>
      </c>
      <c r="N21" s="154">
        <v>0</v>
      </c>
      <c r="O21" s="440">
        <v>0.11890000000000001</v>
      </c>
      <c r="P21" s="440">
        <v>0.116055182294739</v>
      </c>
      <c r="Q21" s="154"/>
      <c r="R21" s="154"/>
      <c r="S21" s="154"/>
      <c r="T21" s="154"/>
      <c r="U21" s="154"/>
      <c r="V21" s="154"/>
      <c r="W21" s="154"/>
      <c r="X21" s="154"/>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154"/>
      <c r="BQ21" s="154"/>
      <c r="BR21" s="154"/>
      <c r="BS21" s="154"/>
      <c r="BT21" s="154"/>
      <c r="BU21" s="154"/>
      <c r="BV21" s="154"/>
      <c r="BW21" s="154"/>
      <c r="BX21" s="154"/>
      <c r="BY21" s="154"/>
      <c r="BZ21" s="154"/>
      <c r="CA21" s="154"/>
      <c r="CB21" s="154"/>
      <c r="CC21" s="154"/>
      <c r="CD21" s="154"/>
      <c r="CE21" s="154"/>
      <c r="CF21" s="154"/>
      <c r="CG21" s="154"/>
      <c r="CH21" s="367"/>
      <c r="CI21" s="367"/>
      <c r="CJ21" s="367"/>
      <c r="CK21" s="367"/>
      <c r="CL21" s="367"/>
      <c r="CM21" s="367"/>
      <c r="CN21" s="367"/>
      <c r="CO21" s="367"/>
      <c r="CP21" s="367"/>
      <c r="CQ21" s="367"/>
      <c r="CR21" s="367"/>
      <c r="CS21" s="367"/>
      <c r="CT21" s="367"/>
      <c r="CU21" s="154"/>
      <c r="CV21" s="154"/>
      <c r="CW21" s="154"/>
      <c r="CX21" s="154"/>
      <c r="CY21" s="154"/>
      <c r="CZ21" s="154"/>
      <c r="DA21" s="154"/>
      <c r="DB21" s="154"/>
      <c r="DC21" s="154"/>
      <c r="DD21" s="154"/>
      <c r="DE21" s="154"/>
      <c r="DF21" s="154"/>
      <c r="DG21" s="367"/>
      <c r="DH21" s="367"/>
      <c r="DI21" s="367"/>
      <c r="DJ21" s="367"/>
      <c r="DK21" s="367"/>
      <c r="DL21" s="367"/>
      <c r="DM21" s="367"/>
      <c r="DN21" s="367"/>
      <c r="DO21" s="367"/>
      <c r="DP21" s="367"/>
      <c r="DQ21" s="367"/>
      <c r="DR21" s="367"/>
      <c r="DS21" s="367"/>
      <c r="DT21" s="367"/>
      <c r="DU21" s="367"/>
      <c r="DV21" s="367"/>
      <c r="DW21" s="367"/>
      <c r="DX21" s="367"/>
      <c r="DY21" s="367"/>
      <c r="DZ21" s="367"/>
      <c r="EA21" s="367"/>
      <c r="EB21" s="367"/>
      <c r="EC21" s="367"/>
      <c r="ED21" s="367"/>
      <c r="EE21" s="367"/>
      <c r="EF21" s="367"/>
      <c r="EG21" s="367"/>
      <c r="EH21" s="367"/>
      <c r="EI21" s="367"/>
      <c r="EJ21" s="367"/>
      <c r="EK21" s="367"/>
      <c r="EL21" s="367"/>
      <c r="EM21" s="367"/>
      <c r="EN21" s="367"/>
      <c r="EO21" s="367"/>
      <c r="EP21" s="367"/>
      <c r="EQ21" s="367"/>
      <c r="ER21" s="367"/>
      <c r="ES21" s="367"/>
      <c r="ET21" s="367"/>
      <c r="EU21" s="367"/>
      <c r="EV21" s="367"/>
      <c r="EW21" s="367"/>
      <c r="EX21" s="367"/>
      <c r="EY21" s="367"/>
      <c r="EZ21" s="367"/>
      <c r="FA21" s="367"/>
      <c r="FB21" s="367"/>
      <c r="FC21" s="367"/>
      <c r="FD21" s="367"/>
      <c r="FE21" s="367"/>
      <c r="FF21" s="367"/>
      <c r="FG21" s="367"/>
      <c r="FH21" s="367"/>
      <c r="FI21" s="367"/>
      <c r="FJ21" s="367"/>
      <c r="FK21" s="367"/>
      <c r="FL21" s="367"/>
      <c r="FM21" s="367"/>
      <c r="FN21" s="367"/>
      <c r="FO21" s="367"/>
      <c r="FP21" s="367"/>
      <c r="FQ21" s="367"/>
      <c r="FR21" s="367"/>
    </row>
    <row r="22" spans="2:174" ht="23.25" thickBot="1" x14ac:dyDescent="0.3">
      <c r="B22" s="368"/>
      <c r="C22" s="283" t="s">
        <v>531</v>
      </c>
      <c r="D22" s="283"/>
      <c r="E22" s="283"/>
      <c r="F22" s="283"/>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c r="DK22" s="283"/>
      <c r="DL22" s="283"/>
      <c r="DM22" s="283"/>
      <c r="DN22" s="283"/>
      <c r="DO22" s="283"/>
      <c r="DP22" s="283"/>
      <c r="DQ22" s="283"/>
      <c r="DR22" s="283"/>
      <c r="DS22" s="283"/>
      <c r="DT22" s="283"/>
      <c r="DU22" s="283"/>
      <c r="DV22" s="283"/>
      <c r="DW22" s="283"/>
      <c r="DX22" s="283"/>
      <c r="DY22" s="283"/>
      <c r="DZ22" s="283"/>
      <c r="EA22" s="283"/>
      <c r="EB22" s="283"/>
      <c r="EC22" s="283"/>
      <c r="ED22" s="283"/>
      <c r="EE22" s="283"/>
      <c r="EF22" s="283"/>
      <c r="EG22" s="283"/>
      <c r="EH22" s="283"/>
      <c r="EI22" s="283"/>
      <c r="EJ22" s="283"/>
      <c r="EK22" s="283"/>
      <c r="EL22" s="283"/>
      <c r="EM22" s="283"/>
      <c r="EN22" s="283"/>
      <c r="EO22" s="283"/>
      <c r="EP22" s="283"/>
      <c r="EQ22" s="283"/>
      <c r="ER22" s="283"/>
      <c r="ES22" s="283"/>
      <c r="ET22" s="283"/>
      <c r="EU22" s="283"/>
      <c r="EV22" s="283"/>
      <c r="EW22" s="283"/>
      <c r="EX22" s="283"/>
      <c r="EY22" s="283"/>
      <c r="EZ22" s="283"/>
      <c r="FA22" s="283"/>
      <c r="FB22" s="283"/>
      <c r="FC22" s="283"/>
      <c r="FD22" s="283"/>
      <c r="FE22" s="283"/>
      <c r="FF22" s="283"/>
      <c r="FG22" s="283"/>
      <c r="FH22" s="283"/>
      <c r="FI22" s="283"/>
      <c r="FJ22" s="283"/>
      <c r="FK22" s="283"/>
      <c r="FL22" s="283"/>
      <c r="FM22" s="283"/>
      <c r="FN22" s="283"/>
      <c r="FO22" s="283"/>
      <c r="FP22" s="283"/>
      <c r="FQ22" s="283"/>
      <c r="FR22" s="283"/>
    </row>
  </sheetData>
  <mergeCells count="198">
    <mergeCell ref="DE13:DF13"/>
    <mergeCell ref="B18:T18"/>
    <mergeCell ref="CF13:CG13"/>
    <mergeCell ref="CU13:CV13"/>
    <mergeCell ref="CW13:CX13"/>
    <mergeCell ref="CY13:CZ13"/>
    <mergeCell ref="DA13:DB13"/>
    <mergeCell ref="DC13:DD13"/>
    <mergeCell ref="BT13:BU13"/>
    <mergeCell ref="BV13:BW13"/>
    <mergeCell ref="BX13:BY13"/>
    <mergeCell ref="BZ13:CA13"/>
    <mergeCell ref="CB13:CC13"/>
    <mergeCell ref="CD13:CE13"/>
    <mergeCell ref="DE11:DF12"/>
    <mergeCell ref="K13:L13"/>
    <mergeCell ref="M13:N13"/>
    <mergeCell ref="O13:P13"/>
    <mergeCell ref="Q13:R13"/>
    <mergeCell ref="S13:T13"/>
    <mergeCell ref="U13:V13"/>
    <mergeCell ref="W13:X13"/>
    <mergeCell ref="BP13:BQ13"/>
    <mergeCell ref="BR13:BS13"/>
    <mergeCell ref="DC10:DF10"/>
    <mergeCell ref="K11:L12"/>
    <mergeCell ref="M11:N12"/>
    <mergeCell ref="Q11:R12"/>
    <mergeCell ref="S11:T12"/>
    <mergeCell ref="U11:V12"/>
    <mergeCell ref="W11:X12"/>
    <mergeCell ref="CD11:CE12"/>
    <mergeCell ref="CF11:CG12"/>
    <mergeCell ref="DC11:DD12"/>
    <mergeCell ref="BX10:BY12"/>
    <mergeCell ref="BZ10:CA12"/>
    <mergeCell ref="CB10:CC12"/>
    <mergeCell ref="CD10:CG10"/>
    <mergeCell ref="CU10:CV12"/>
    <mergeCell ref="CW10:CX12"/>
    <mergeCell ref="FP8:FP14"/>
    <mergeCell ref="FQ8:FQ14"/>
    <mergeCell ref="FR8:FR14"/>
    <mergeCell ref="K9:N9"/>
    <mergeCell ref="O9:X9"/>
    <mergeCell ref="BP9:BS9"/>
    <mergeCell ref="BT9:BW9"/>
    <mergeCell ref="BX9:BY9"/>
    <mergeCell ref="BZ9:CG9"/>
    <mergeCell ref="CU9:CZ9"/>
    <mergeCell ref="FJ8:FJ14"/>
    <mergeCell ref="FK8:FK14"/>
    <mergeCell ref="FL8:FL14"/>
    <mergeCell ref="FM8:FM14"/>
    <mergeCell ref="FN8:FN14"/>
    <mergeCell ref="FO8:FO14"/>
    <mergeCell ref="FD8:FD14"/>
    <mergeCell ref="FE8:FE14"/>
    <mergeCell ref="FF8:FF14"/>
    <mergeCell ref="FG8:FG14"/>
    <mergeCell ref="FH8:FH14"/>
    <mergeCell ref="FI8:FI14"/>
    <mergeCell ref="EX8:EX14"/>
    <mergeCell ref="EY8:EY14"/>
    <mergeCell ref="EZ8:EZ14"/>
    <mergeCell ref="FA8:FA14"/>
    <mergeCell ref="FB8:FB14"/>
    <mergeCell ref="FC8:FC14"/>
    <mergeCell ref="ER8:ER14"/>
    <mergeCell ref="ES8:ES14"/>
    <mergeCell ref="ET8:ET14"/>
    <mergeCell ref="EU8:EU14"/>
    <mergeCell ref="EV8:EV14"/>
    <mergeCell ref="EW8:EW14"/>
    <mergeCell ref="EL8:EL14"/>
    <mergeCell ref="EM8:EM14"/>
    <mergeCell ref="EN8:EN14"/>
    <mergeCell ref="EO8:EO14"/>
    <mergeCell ref="EP8:EP14"/>
    <mergeCell ref="EQ8:EQ14"/>
    <mergeCell ref="EF8:EF14"/>
    <mergeCell ref="EG8:EG14"/>
    <mergeCell ref="EH8:EH14"/>
    <mergeCell ref="EI8:EI14"/>
    <mergeCell ref="EJ8:EJ14"/>
    <mergeCell ref="EK8:EK14"/>
    <mergeCell ref="DZ8:DZ14"/>
    <mergeCell ref="EA8:EA14"/>
    <mergeCell ref="EB8:EB14"/>
    <mergeCell ref="EC8:EC14"/>
    <mergeCell ref="ED8:ED14"/>
    <mergeCell ref="EE8:EE14"/>
    <mergeCell ref="DT8:DT14"/>
    <mergeCell ref="DU8:DU14"/>
    <mergeCell ref="DV8:DV14"/>
    <mergeCell ref="DW8:DW14"/>
    <mergeCell ref="DX8:DX14"/>
    <mergeCell ref="DY8:DY14"/>
    <mergeCell ref="DN8:DN14"/>
    <mergeCell ref="DO8:DO14"/>
    <mergeCell ref="DP8:DP14"/>
    <mergeCell ref="DQ8:DQ14"/>
    <mergeCell ref="DR8:DR14"/>
    <mergeCell ref="DS8:DS14"/>
    <mergeCell ref="DH8:DH14"/>
    <mergeCell ref="DI8:DI14"/>
    <mergeCell ref="DJ8:DJ14"/>
    <mergeCell ref="DK8:DK14"/>
    <mergeCell ref="DL8:DL14"/>
    <mergeCell ref="DM8:DM14"/>
    <mergeCell ref="CQ8:CQ14"/>
    <mergeCell ref="CR8:CR14"/>
    <mergeCell ref="CS8:CS14"/>
    <mergeCell ref="CT8:CT14"/>
    <mergeCell ref="CU8:DF8"/>
    <mergeCell ref="DG8:DG14"/>
    <mergeCell ref="DA9:DB9"/>
    <mergeCell ref="DC9:DF9"/>
    <mergeCell ref="CY10:CZ12"/>
    <mergeCell ref="DA10:DB12"/>
    <mergeCell ref="CK8:CK14"/>
    <mergeCell ref="CL8:CL14"/>
    <mergeCell ref="CM8:CM14"/>
    <mergeCell ref="CN8:CN14"/>
    <mergeCell ref="CO8:CO14"/>
    <mergeCell ref="CP8:CP14"/>
    <mergeCell ref="BN8:BN14"/>
    <mergeCell ref="BO8:BO14"/>
    <mergeCell ref="BP8:CG8"/>
    <mergeCell ref="CH8:CH14"/>
    <mergeCell ref="CI8:CI14"/>
    <mergeCell ref="CJ8:CJ14"/>
    <mergeCell ref="BP10:BQ12"/>
    <mergeCell ref="BR10:BS12"/>
    <mergeCell ref="BT10:BU12"/>
    <mergeCell ref="BV10:BW12"/>
    <mergeCell ref="BH8:BH14"/>
    <mergeCell ref="BI8:BI14"/>
    <mergeCell ref="BJ8:BJ14"/>
    <mergeCell ref="BK8:BK14"/>
    <mergeCell ref="BL8:BL14"/>
    <mergeCell ref="BM8:BM14"/>
    <mergeCell ref="BB8:BB14"/>
    <mergeCell ref="BC8:BC14"/>
    <mergeCell ref="BD8:BD14"/>
    <mergeCell ref="BE8:BE14"/>
    <mergeCell ref="BF8:BF14"/>
    <mergeCell ref="BG8:BG14"/>
    <mergeCell ref="AV8:AV14"/>
    <mergeCell ref="AW8:AW14"/>
    <mergeCell ref="AX8:AX14"/>
    <mergeCell ref="AY8:AY14"/>
    <mergeCell ref="AZ8:AZ14"/>
    <mergeCell ref="BA8:BA14"/>
    <mergeCell ref="AP8:AP14"/>
    <mergeCell ref="AQ8:AQ14"/>
    <mergeCell ref="AR8:AR14"/>
    <mergeCell ref="AS8:AS14"/>
    <mergeCell ref="AT8:AT14"/>
    <mergeCell ref="AU8:AU14"/>
    <mergeCell ref="AJ8:AJ14"/>
    <mergeCell ref="AK8:AK14"/>
    <mergeCell ref="AL8:AL14"/>
    <mergeCell ref="AM8:AM14"/>
    <mergeCell ref="AN8:AN14"/>
    <mergeCell ref="AO8:AO14"/>
    <mergeCell ref="AD8:AD14"/>
    <mergeCell ref="AE8:AE14"/>
    <mergeCell ref="AF8:AF14"/>
    <mergeCell ref="AG8:AG14"/>
    <mergeCell ref="AH8:AH14"/>
    <mergeCell ref="AI8:AI14"/>
    <mergeCell ref="K8:X8"/>
    <mergeCell ref="Y8:Y14"/>
    <mergeCell ref="Z8:Z14"/>
    <mergeCell ref="AA8:AA14"/>
    <mergeCell ref="AB8:AB14"/>
    <mergeCell ref="AC8:AC14"/>
    <mergeCell ref="K10:N10"/>
    <mergeCell ref="O10:P12"/>
    <mergeCell ref="Q10:T10"/>
    <mergeCell ref="U10:X10"/>
    <mergeCell ref="B7:FR7"/>
    <mergeCell ref="B8:B14"/>
    <mergeCell ref="C8:C14"/>
    <mergeCell ref="D8:D14"/>
    <mergeCell ref="E8:E14"/>
    <mergeCell ref="F8:F14"/>
    <mergeCell ref="G8:G14"/>
    <mergeCell ref="H8:H14"/>
    <mergeCell ref="I8:I14"/>
    <mergeCell ref="J8:J14"/>
    <mergeCell ref="B2:BO2"/>
    <mergeCell ref="B3:BO3"/>
    <mergeCell ref="K5:BO5"/>
    <mergeCell ref="BP5:CT5"/>
    <mergeCell ref="CU5:DT5"/>
    <mergeCell ref="DU5:FR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topLeftCell="G4" workbookViewId="0">
      <selection activeCell="Y39" sqref="Y39"/>
    </sheetView>
  </sheetViews>
  <sheetFormatPr defaultRowHeight="15" x14ac:dyDescent="0.25"/>
  <cols>
    <col min="1" max="6" width="0" hidden="1" customWidth="1"/>
    <col min="7" max="7" width="56.28515625" customWidth="1"/>
    <col min="8" max="8" width="35" customWidth="1"/>
    <col min="9" max="19" width="0" hidden="1" customWidth="1"/>
  </cols>
  <sheetData>
    <row r="1" spans="1:19" hidden="1" x14ac:dyDescent="0.25">
      <c r="A1" s="1"/>
      <c r="B1" s="1"/>
      <c r="C1" s="2">
        <v>80</v>
      </c>
      <c r="D1" s="2">
        <v>81</v>
      </c>
      <c r="E1" s="2">
        <v>82</v>
      </c>
      <c r="F1" s="2">
        <v>83</v>
      </c>
      <c r="G1" s="2">
        <v>84</v>
      </c>
      <c r="H1" s="2">
        <v>85</v>
      </c>
      <c r="I1" s="2">
        <v>86</v>
      </c>
      <c r="J1" s="2">
        <v>87</v>
      </c>
      <c r="K1" s="2">
        <v>88</v>
      </c>
      <c r="L1" s="2">
        <v>89</v>
      </c>
      <c r="M1" s="2">
        <v>90</v>
      </c>
      <c r="N1" s="2">
        <v>91</v>
      </c>
      <c r="O1" s="2">
        <v>92</v>
      </c>
      <c r="P1" s="2">
        <v>93</v>
      </c>
      <c r="Q1" s="2">
        <v>94</v>
      </c>
      <c r="R1" s="2">
        <v>95</v>
      </c>
      <c r="S1" s="2">
        <v>96</v>
      </c>
    </row>
    <row r="2" spans="1:19" hidden="1" x14ac:dyDescent="0.25">
      <c r="A2" s="1"/>
      <c r="B2" s="1"/>
      <c r="C2" s="3" t="s">
        <v>0</v>
      </c>
      <c r="D2" s="3" t="s">
        <v>1</v>
      </c>
      <c r="E2" s="3" t="s">
        <v>2</v>
      </c>
      <c r="F2" s="3" t="s">
        <v>3</v>
      </c>
      <c r="G2" s="3" t="s">
        <v>4</v>
      </c>
      <c r="H2" s="3" t="s">
        <v>5</v>
      </c>
      <c r="I2" s="3" t="s">
        <v>6</v>
      </c>
      <c r="J2" s="3" t="s">
        <v>7</v>
      </c>
      <c r="K2" s="3" t="s">
        <v>8</v>
      </c>
      <c r="L2" s="3" t="s">
        <v>9</v>
      </c>
      <c r="M2" s="3" t="s">
        <v>10</v>
      </c>
      <c r="N2" s="3" t="s">
        <v>11</v>
      </c>
      <c r="O2" s="3" t="s">
        <v>12</v>
      </c>
      <c r="P2" s="3" t="s">
        <v>13</v>
      </c>
      <c r="Q2" s="3" t="s">
        <v>14</v>
      </c>
      <c r="R2" s="3" t="s">
        <v>15</v>
      </c>
      <c r="S2" s="3" t="s">
        <v>16</v>
      </c>
    </row>
    <row r="3" spans="1:19" hidden="1" x14ac:dyDescent="0.25">
      <c r="A3" s="2">
        <v>1</v>
      </c>
      <c r="B3" s="3">
        <v>1</v>
      </c>
      <c r="C3" s="4"/>
      <c r="D3" s="5"/>
      <c r="E3" s="6"/>
      <c r="F3" s="6"/>
      <c r="G3" s="6"/>
      <c r="H3" s="6">
        <v>26524531</v>
      </c>
      <c r="I3" s="7"/>
      <c r="J3" s="8"/>
      <c r="K3" s="7"/>
      <c r="L3" s="6"/>
      <c r="M3" s="6"/>
      <c r="N3" s="6"/>
      <c r="O3" s="6"/>
      <c r="P3" s="6"/>
      <c r="Q3" s="6"/>
      <c r="R3" s="6"/>
      <c r="S3" s="6" t="s">
        <v>17</v>
      </c>
    </row>
    <row r="4" spans="1:19" x14ac:dyDescent="0.25">
      <c r="A4" s="2">
        <v>2</v>
      </c>
      <c r="B4" s="3">
        <v>2</v>
      </c>
      <c r="C4" s="4"/>
      <c r="D4" s="9"/>
      <c r="E4" s="8"/>
      <c r="F4" s="8"/>
      <c r="G4" s="10" t="s">
        <v>18</v>
      </c>
      <c r="H4" s="11"/>
      <c r="I4" s="12"/>
      <c r="J4" s="12"/>
      <c r="K4" s="12"/>
      <c r="L4" s="8"/>
      <c r="M4" s="12"/>
      <c r="N4" s="8"/>
      <c r="O4" s="8"/>
      <c r="P4" s="8"/>
      <c r="Q4" s="8"/>
      <c r="R4" s="8"/>
      <c r="S4" s="8">
        <v>14</v>
      </c>
    </row>
    <row r="5" spans="1:19" x14ac:dyDescent="0.25">
      <c r="A5" s="2">
        <v>3</v>
      </c>
      <c r="B5" s="3">
        <v>3</v>
      </c>
      <c r="C5" s="4"/>
      <c r="D5" s="9"/>
      <c r="E5" s="13"/>
      <c r="F5" s="12"/>
      <c r="G5" s="14" t="s">
        <v>19</v>
      </c>
      <c r="H5" s="11"/>
      <c r="I5" s="15"/>
      <c r="J5" s="15"/>
      <c r="K5" s="15"/>
      <c r="L5" s="16"/>
      <c r="M5" s="15"/>
      <c r="N5" s="12"/>
      <c r="O5" s="12"/>
      <c r="P5" s="12"/>
      <c r="Q5" s="12"/>
      <c r="R5" s="12"/>
      <c r="S5" s="12">
        <v>14</v>
      </c>
    </row>
    <row r="6" spans="1:19" x14ac:dyDescent="0.25">
      <c r="A6" s="2">
        <v>4</v>
      </c>
      <c r="B6" s="3">
        <v>4</v>
      </c>
      <c r="C6" s="4"/>
      <c r="D6" s="17"/>
      <c r="E6" s="18"/>
      <c r="F6" s="19"/>
      <c r="G6" s="20"/>
      <c r="H6" s="21"/>
      <c r="I6" s="22"/>
      <c r="J6" s="12"/>
      <c r="K6" s="7"/>
      <c r="L6" s="23"/>
      <c r="M6" s="20"/>
      <c r="N6" s="20"/>
      <c r="O6" s="20"/>
      <c r="P6" s="20"/>
      <c r="Q6" s="20"/>
      <c r="R6" s="20"/>
      <c r="S6" s="20">
        <v>6</v>
      </c>
    </row>
    <row r="7" spans="1:19" ht="35.25" customHeight="1" x14ac:dyDescent="0.25">
      <c r="A7" s="2">
        <v>5</v>
      </c>
      <c r="B7" s="3">
        <v>5</v>
      </c>
      <c r="C7" s="4"/>
      <c r="D7" s="9"/>
      <c r="E7" s="13"/>
      <c r="F7" s="24"/>
      <c r="G7" s="55" t="s">
        <v>20</v>
      </c>
      <c r="H7" s="56"/>
      <c r="I7" s="26"/>
      <c r="J7" s="12"/>
      <c r="K7" s="7"/>
      <c r="L7" s="27"/>
      <c r="M7" s="12"/>
      <c r="N7" s="12"/>
      <c r="O7" s="12"/>
      <c r="P7" s="12"/>
      <c r="Q7" s="12"/>
      <c r="R7" s="12"/>
      <c r="S7" s="12">
        <v>38</v>
      </c>
    </row>
    <row r="8" spans="1:19" x14ac:dyDescent="0.25">
      <c r="A8" s="2">
        <v>6</v>
      </c>
      <c r="B8" s="3">
        <v>6</v>
      </c>
      <c r="C8" s="4"/>
      <c r="D8" s="17"/>
      <c r="E8" s="18"/>
      <c r="F8" s="19"/>
      <c r="G8" s="28"/>
      <c r="H8" s="29"/>
      <c r="I8" s="26"/>
      <c r="J8" s="12"/>
      <c r="K8" s="7"/>
      <c r="L8" s="23"/>
      <c r="M8" s="20"/>
      <c r="N8" s="20"/>
      <c r="O8" s="20"/>
      <c r="P8" s="20"/>
      <c r="Q8" s="20"/>
      <c r="R8" s="20"/>
      <c r="S8" s="20">
        <v>6</v>
      </c>
    </row>
    <row r="9" spans="1:19" ht="19.5" x14ac:dyDescent="0.25">
      <c r="A9" s="2">
        <v>7</v>
      </c>
      <c r="B9" s="3">
        <v>7</v>
      </c>
      <c r="C9" s="4"/>
      <c r="D9" s="9"/>
      <c r="E9" s="13"/>
      <c r="F9" s="24"/>
      <c r="G9" s="30" t="s">
        <v>21</v>
      </c>
      <c r="H9" s="31" t="s">
        <v>22</v>
      </c>
      <c r="I9" s="26"/>
      <c r="J9" s="12"/>
      <c r="K9" s="7"/>
      <c r="L9" s="8"/>
      <c r="M9" s="12"/>
      <c r="N9" s="12"/>
      <c r="O9" s="12"/>
      <c r="P9" s="12"/>
      <c r="Q9" s="12"/>
      <c r="R9" s="12"/>
      <c r="S9" s="12">
        <v>20</v>
      </c>
    </row>
    <row r="10" spans="1:19" hidden="1" x14ac:dyDescent="0.25">
      <c r="A10" s="2">
        <v>8</v>
      </c>
      <c r="B10" s="3">
        <v>8</v>
      </c>
      <c r="C10" s="32"/>
      <c r="D10" s="17"/>
      <c r="E10" s="18"/>
      <c r="F10" s="33"/>
      <c r="G10" s="28"/>
      <c r="H10" s="34"/>
      <c r="I10" s="35"/>
      <c r="J10" s="12"/>
      <c r="K10" s="7"/>
      <c r="L10" s="36"/>
      <c r="M10" s="20"/>
      <c r="N10" s="20"/>
      <c r="O10" s="20"/>
      <c r="P10" s="20"/>
      <c r="Q10" s="20"/>
      <c r="R10" s="20"/>
      <c r="S10" s="20">
        <v>6</v>
      </c>
    </row>
    <row r="11" spans="1:19" ht="19.5" hidden="1" x14ac:dyDescent="0.25">
      <c r="A11" s="2">
        <v>9</v>
      </c>
      <c r="B11" s="3">
        <v>9</v>
      </c>
      <c r="C11" s="4"/>
      <c r="D11" s="9"/>
      <c r="E11" s="13"/>
      <c r="F11" s="24"/>
      <c r="G11" s="30" t="s">
        <v>23</v>
      </c>
      <c r="H11" s="37"/>
      <c r="I11" s="26"/>
      <c r="J11" s="12"/>
      <c r="K11" s="14"/>
      <c r="L11" s="8"/>
      <c r="M11" s="12"/>
      <c r="N11" s="12"/>
      <c r="O11" s="12"/>
      <c r="P11" s="12"/>
      <c r="Q11" s="12"/>
      <c r="R11" s="12"/>
      <c r="S11" s="12">
        <v>0</v>
      </c>
    </row>
    <row r="12" spans="1:19" ht="22.5" hidden="1" x14ac:dyDescent="0.25">
      <c r="A12" s="2">
        <v>10</v>
      </c>
      <c r="B12" s="3">
        <v>10</v>
      </c>
      <c r="C12" s="32"/>
      <c r="D12" s="17"/>
      <c r="E12" s="18"/>
      <c r="F12" s="33"/>
      <c r="G12" s="30" t="s">
        <v>24</v>
      </c>
      <c r="H12" s="38" t="s">
        <v>25</v>
      </c>
      <c r="I12" s="35"/>
      <c r="J12" s="12"/>
      <c r="K12" s="7"/>
      <c r="L12" s="36"/>
      <c r="M12" s="20"/>
      <c r="N12" s="20"/>
      <c r="O12" s="20"/>
      <c r="P12" s="20"/>
      <c r="Q12" s="20"/>
      <c r="R12" s="20"/>
      <c r="S12" s="20">
        <v>24</v>
      </c>
    </row>
    <row r="13" spans="1:19" ht="45" hidden="1" x14ac:dyDescent="0.25">
      <c r="A13" s="2">
        <v>11</v>
      </c>
      <c r="B13" s="3">
        <v>11</v>
      </c>
      <c r="C13" s="57" t="s">
        <v>26</v>
      </c>
      <c r="D13" s="9"/>
      <c r="E13" s="13"/>
      <c r="F13" s="24"/>
      <c r="G13" s="30" t="s">
        <v>27</v>
      </c>
      <c r="H13" s="39"/>
      <c r="I13" s="35"/>
      <c r="J13" s="40" t="s">
        <v>28</v>
      </c>
      <c r="K13" s="7"/>
      <c r="L13" s="8" t="s">
        <v>29</v>
      </c>
      <c r="M13" s="12"/>
      <c r="N13" s="12"/>
      <c r="O13" s="12"/>
      <c r="P13" s="12"/>
      <c r="Q13" s="12"/>
      <c r="R13" s="12"/>
      <c r="S13" s="12">
        <v>0</v>
      </c>
    </row>
    <row r="14" spans="1:19" ht="45" hidden="1" x14ac:dyDescent="0.25">
      <c r="A14" s="2">
        <v>12</v>
      </c>
      <c r="B14" s="3">
        <v>12</v>
      </c>
      <c r="C14" s="58"/>
      <c r="D14" s="9"/>
      <c r="E14" s="13"/>
      <c r="F14" s="24"/>
      <c r="G14" s="30" t="s">
        <v>30</v>
      </c>
      <c r="H14" s="39"/>
      <c r="I14" s="41"/>
      <c r="J14" s="12"/>
      <c r="K14" s="7"/>
      <c r="L14" s="8" t="s">
        <v>31</v>
      </c>
      <c r="M14" s="12"/>
      <c r="N14" s="12"/>
      <c r="O14" s="12"/>
      <c r="P14" s="12"/>
      <c r="Q14" s="12"/>
      <c r="R14" s="12"/>
      <c r="S14" s="12">
        <v>0</v>
      </c>
    </row>
    <row r="15" spans="1:19" ht="45" hidden="1" x14ac:dyDescent="0.25">
      <c r="A15" s="2">
        <v>13</v>
      </c>
      <c r="B15" s="3">
        <v>13</v>
      </c>
      <c r="C15" s="42" t="s">
        <v>32</v>
      </c>
      <c r="D15" s="9"/>
      <c r="E15" s="13"/>
      <c r="F15" s="24"/>
      <c r="G15" s="30" t="s">
        <v>33</v>
      </c>
      <c r="H15" s="39"/>
      <c r="I15" s="35"/>
      <c r="J15" s="15"/>
      <c r="K15" s="7"/>
      <c r="L15" s="8" t="s">
        <v>34</v>
      </c>
      <c r="M15" s="12"/>
      <c r="N15" s="12"/>
      <c r="O15" s="12"/>
      <c r="P15" s="12"/>
      <c r="Q15" s="12"/>
      <c r="R15" s="12"/>
      <c r="S15" s="12">
        <v>0</v>
      </c>
    </row>
    <row r="16" spans="1:19" ht="33.75" x14ac:dyDescent="0.25">
      <c r="A16" s="2">
        <v>14</v>
      </c>
      <c r="B16" s="3">
        <v>14</v>
      </c>
      <c r="C16" s="42" t="s">
        <v>35</v>
      </c>
      <c r="D16" s="9"/>
      <c r="E16" s="13"/>
      <c r="F16" s="24"/>
      <c r="G16" s="30" t="s">
        <v>36</v>
      </c>
      <c r="H16" s="39">
        <v>2023</v>
      </c>
      <c r="I16" s="35"/>
      <c r="J16" s="15"/>
      <c r="K16" s="7"/>
      <c r="L16" s="8" t="s">
        <v>37</v>
      </c>
      <c r="M16" s="12"/>
      <c r="N16" s="12"/>
      <c r="O16" s="12"/>
      <c r="P16" s="12"/>
      <c r="Q16" s="12"/>
      <c r="R16" s="12"/>
      <c r="S16" s="12">
        <v>0</v>
      </c>
    </row>
    <row r="17" spans="1:19" ht="33.75" hidden="1" x14ac:dyDescent="0.25">
      <c r="A17" s="2">
        <v>15</v>
      </c>
      <c r="B17" s="3">
        <v>15</v>
      </c>
      <c r="C17" s="42" t="s">
        <v>38</v>
      </c>
      <c r="D17" s="9"/>
      <c r="E17" s="13"/>
      <c r="F17" s="24"/>
      <c r="G17" s="30" t="s">
        <v>39</v>
      </c>
      <c r="H17" s="39"/>
      <c r="I17" s="35"/>
      <c r="J17" s="15"/>
      <c r="K17" s="7"/>
      <c r="L17" s="8" t="s">
        <v>40</v>
      </c>
      <c r="M17" s="12"/>
      <c r="N17" s="12"/>
      <c r="O17" s="12"/>
      <c r="P17" s="12"/>
      <c r="Q17" s="12"/>
      <c r="R17" s="12"/>
      <c r="S17" s="12">
        <v>0</v>
      </c>
    </row>
    <row r="18" spans="1:19" hidden="1" x14ac:dyDescent="0.25">
      <c r="A18" s="2">
        <v>16</v>
      </c>
      <c r="B18" s="3">
        <v>16</v>
      </c>
      <c r="C18" s="32"/>
      <c r="D18" s="17"/>
      <c r="E18" s="18"/>
      <c r="F18" s="33"/>
      <c r="G18" s="28"/>
      <c r="H18" s="34"/>
      <c r="I18" s="35"/>
      <c r="J18" s="12"/>
      <c r="K18" s="7"/>
      <c r="L18" s="23"/>
      <c r="M18" s="20"/>
      <c r="N18" s="20"/>
      <c r="O18" s="20"/>
      <c r="P18" s="20"/>
      <c r="Q18" s="20"/>
      <c r="R18" s="20"/>
      <c r="S18" s="20">
        <v>6</v>
      </c>
    </row>
    <row r="19" spans="1:19" ht="22.5" hidden="1" x14ac:dyDescent="0.25">
      <c r="A19" s="2">
        <v>17</v>
      </c>
      <c r="B19" s="3">
        <v>17</v>
      </c>
      <c r="C19" s="4"/>
      <c r="D19" s="9"/>
      <c r="E19" s="13"/>
      <c r="F19" s="24"/>
      <c r="G19" s="30" t="s">
        <v>41</v>
      </c>
      <c r="H19" s="39" t="s">
        <v>42</v>
      </c>
      <c r="I19" s="41"/>
      <c r="J19" s="40" t="s">
        <v>28</v>
      </c>
      <c r="K19" s="7"/>
      <c r="L19" s="8"/>
      <c r="M19" s="12"/>
      <c r="N19" s="12"/>
      <c r="O19" s="12"/>
      <c r="P19" s="12"/>
      <c r="Q19" s="12"/>
      <c r="R19" s="12"/>
      <c r="S19" s="12">
        <v>20</v>
      </c>
    </row>
    <row r="20" spans="1:19" ht="22.5" hidden="1" x14ac:dyDescent="0.25">
      <c r="A20" s="2">
        <v>18</v>
      </c>
      <c r="B20" s="3">
        <v>18</v>
      </c>
      <c r="C20" s="4"/>
      <c r="D20" s="9"/>
      <c r="E20" s="13"/>
      <c r="F20" s="24"/>
      <c r="G20" s="30" t="s">
        <v>43</v>
      </c>
      <c r="H20" s="43"/>
      <c r="I20" s="41"/>
      <c r="J20" s="12"/>
      <c r="K20" s="44"/>
      <c r="L20" s="59" t="s">
        <v>44</v>
      </c>
      <c r="M20" s="12"/>
      <c r="N20" s="12"/>
      <c r="O20" s="12"/>
      <c r="P20" s="12"/>
      <c r="Q20" s="12"/>
      <c r="R20" s="12"/>
      <c r="S20" s="12">
        <v>0</v>
      </c>
    </row>
    <row r="21" spans="1:19" ht="22.5" hidden="1" x14ac:dyDescent="0.25">
      <c r="A21" s="2">
        <v>19</v>
      </c>
      <c r="B21" s="3">
        <v>19</v>
      </c>
      <c r="C21" s="4"/>
      <c r="D21" s="9"/>
      <c r="E21" s="13"/>
      <c r="F21" s="24"/>
      <c r="G21" s="30" t="s">
        <v>45</v>
      </c>
      <c r="H21" s="43"/>
      <c r="I21" s="41"/>
      <c r="J21" s="12"/>
      <c r="K21" s="44"/>
      <c r="L21" s="59"/>
      <c r="M21" s="12"/>
      <c r="N21" s="12"/>
      <c r="O21" s="12"/>
      <c r="P21" s="12"/>
      <c r="Q21" s="12"/>
      <c r="R21" s="12"/>
      <c r="S21" s="12">
        <v>0</v>
      </c>
    </row>
    <row r="22" spans="1:19" ht="123.75" hidden="1" x14ac:dyDescent="0.25">
      <c r="A22" s="2">
        <v>20</v>
      </c>
      <c r="B22" s="3">
        <v>20</v>
      </c>
      <c r="C22" s="4"/>
      <c r="D22" s="9"/>
      <c r="E22" s="13"/>
      <c r="F22" s="24"/>
      <c r="G22" s="44"/>
      <c r="H22" s="22" t="s">
        <v>46</v>
      </c>
      <c r="I22" s="41"/>
      <c r="J22" s="12"/>
      <c r="K22" s="35"/>
      <c r="L22" s="27" t="s">
        <v>47</v>
      </c>
      <c r="M22" s="12"/>
      <c r="N22" s="12"/>
      <c r="O22" s="12"/>
      <c r="P22" s="12"/>
      <c r="Q22" s="12"/>
      <c r="R22" s="12"/>
      <c r="S22" s="12">
        <v>0</v>
      </c>
    </row>
    <row r="23" spans="1:19" ht="19.5" hidden="1" x14ac:dyDescent="0.25">
      <c r="A23" s="2">
        <v>21</v>
      </c>
      <c r="B23" s="3">
        <v>21</v>
      </c>
      <c r="C23" s="4"/>
      <c r="D23" s="9"/>
      <c r="E23" s="13"/>
      <c r="F23" s="24"/>
      <c r="G23" s="30" t="s">
        <v>48</v>
      </c>
      <c r="H23" s="39"/>
      <c r="I23" s="41"/>
      <c r="J23" s="12"/>
      <c r="K23" s="45"/>
      <c r="L23" s="8"/>
      <c r="M23" s="12"/>
      <c r="N23" s="12"/>
      <c r="O23" s="12"/>
      <c r="P23" s="12"/>
      <c r="Q23" s="12"/>
      <c r="R23" s="12"/>
      <c r="S23" s="12">
        <v>0</v>
      </c>
    </row>
    <row r="24" spans="1:19" ht="19.5" hidden="1" x14ac:dyDescent="0.25">
      <c r="A24" s="2">
        <v>22</v>
      </c>
      <c r="B24" s="3">
        <v>22</v>
      </c>
      <c r="C24" s="4"/>
      <c r="D24" s="9"/>
      <c r="E24" s="13"/>
      <c r="F24" s="24"/>
      <c r="G24" s="30" t="s">
        <v>49</v>
      </c>
      <c r="H24" s="39"/>
      <c r="I24" s="41"/>
      <c r="J24" s="12"/>
      <c r="K24" s="45"/>
      <c r="L24" s="8"/>
      <c r="M24" s="12"/>
      <c r="N24" s="12"/>
      <c r="O24" s="12"/>
      <c r="P24" s="12"/>
      <c r="Q24" s="12"/>
      <c r="R24" s="12"/>
      <c r="S24" s="12">
        <v>0</v>
      </c>
    </row>
    <row r="25" spans="1:19" ht="22.5" hidden="1" x14ac:dyDescent="0.25">
      <c r="A25" s="2">
        <v>23</v>
      </c>
      <c r="B25" s="3">
        <v>23</v>
      </c>
      <c r="C25" s="4"/>
      <c r="D25" s="9"/>
      <c r="E25" s="13"/>
      <c r="F25" s="24"/>
      <c r="G25" s="30" t="s">
        <v>50</v>
      </c>
      <c r="H25" s="39"/>
      <c r="I25" s="41"/>
      <c r="J25" s="12"/>
      <c r="K25" s="7"/>
      <c r="L25" s="8"/>
      <c r="M25" s="12"/>
      <c r="N25" s="12"/>
      <c r="O25" s="12"/>
      <c r="P25" s="12"/>
      <c r="Q25" s="12"/>
      <c r="R25" s="12"/>
      <c r="S25" s="12">
        <v>0</v>
      </c>
    </row>
    <row r="26" spans="1:19" ht="19.5" hidden="1" x14ac:dyDescent="0.25">
      <c r="A26" s="2">
        <v>24</v>
      </c>
      <c r="B26" s="3">
        <v>24</v>
      </c>
      <c r="C26" s="4"/>
      <c r="D26" s="9"/>
      <c r="E26" s="13"/>
      <c r="F26" s="24"/>
      <c r="G26" s="30" t="s">
        <v>51</v>
      </c>
      <c r="H26" s="39"/>
      <c r="I26" s="41"/>
      <c r="J26" s="12"/>
      <c r="K26" s="7"/>
      <c r="L26" s="8"/>
      <c r="M26" s="12"/>
      <c r="N26" s="12"/>
      <c r="O26" s="12"/>
      <c r="P26" s="12"/>
      <c r="Q26" s="12"/>
      <c r="R26" s="12"/>
      <c r="S26" s="12">
        <v>0</v>
      </c>
    </row>
    <row r="27" spans="1:19" ht="101.25" hidden="1" x14ac:dyDescent="0.25">
      <c r="A27" s="2">
        <v>25</v>
      </c>
      <c r="B27" s="3">
        <v>25</v>
      </c>
      <c r="C27" s="4"/>
      <c r="D27" s="9"/>
      <c r="E27" s="13"/>
      <c r="F27" s="24"/>
      <c r="G27" s="44"/>
      <c r="H27" s="22" t="s">
        <v>52</v>
      </c>
      <c r="I27" s="41"/>
      <c r="J27" s="12"/>
      <c r="K27" s="7"/>
      <c r="L27" s="27" t="s">
        <v>53</v>
      </c>
      <c r="M27" s="12"/>
      <c r="N27" s="12"/>
      <c r="O27" s="12"/>
      <c r="P27" s="12"/>
      <c r="Q27" s="12"/>
      <c r="R27" s="12"/>
      <c r="S27" s="12">
        <v>0</v>
      </c>
    </row>
    <row r="28" spans="1:19" ht="19.5" hidden="1" x14ac:dyDescent="0.25">
      <c r="A28" s="2">
        <v>26</v>
      </c>
      <c r="B28" s="3">
        <v>26</v>
      </c>
      <c r="C28" s="4"/>
      <c r="D28" s="9"/>
      <c r="E28" s="13"/>
      <c r="F28" s="24"/>
      <c r="G28" s="30" t="s">
        <v>54</v>
      </c>
      <c r="H28" s="43"/>
      <c r="I28" s="41"/>
      <c r="J28" s="12"/>
      <c r="K28" s="7"/>
      <c r="L28" s="8"/>
      <c r="M28" s="12"/>
      <c r="N28" s="12"/>
      <c r="O28" s="12"/>
      <c r="P28" s="12"/>
      <c r="Q28" s="12"/>
      <c r="R28" s="12"/>
      <c r="S28" s="12">
        <v>0</v>
      </c>
    </row>
    <row r="29" spans="1:19" ht="19.5" hidden="1" x14ac:dyDescent="0.25">
      <c r="A29" s="2">
        <v>27</v>
      </c>
      <c r="B29" s="3">
        <v>27</v>
      </c>
      <c r="C29" s="4"/>
      <c r="D29" s="9"/>
      <c r="E29" s="13"/>
      <c r="F29" s="24"/>
      <c r="G29" s="30" t="s">
        <v>55</v>
      </c>
      <c r="H29" s="43"/>
      <c r="I29" s="41"/>
      <c r="J29" s="12"/>
      <c r="K29" s="7"/>
      <c r="L29" s="8"/>
      <c r="M29" s="12"/>
      <c r="N29" s="12"/>
      <c r="O29" s="12"/>
      <c r="P29" s="12"/>
      <c r="Q29" s="12"/>
      <c r="R29" s="12"/>
      <c r="S29" s="12">
        <v>0</v>
      </c>
    </row>
    <row r="30" spans="1:19" ht="22.5" hidden="1" x14ac:dyDescent="0.25">
      <c r="A30" s="2">
        <v>28</v>
      </c>
      <c r="B30" s="3">
        <v>28</v>
      </c>
      <c r="C30" s="4"/>
      <c r="D30" s="9"/>
      <c r="E30" s="13"/>
      <c r="F30" s="24"/>
      <c r="G30" s="30" t="s">
        <v>56</v>
      </c>
      <c r="H30" s="43"/>
      <c r="I30" s="41"/>
      <c r="J30" s="12"/>
      <c r="K30" s="7"/>
      <c r="L30" s="8"/>
      <c r="M30" s="12"/>
      <c r="N30" s="12"/>
      <c r="O30" s="12"/>
      <c r="P30" s="12"/>
      <c r="Q30" s="12"/>
      <c r="R30" s="12"/>
      <c r="S30" s="12">
        <v>0</v>
      </c>
    </row>
    <row r="31" spans="1:19" ht="19.5" hidden="1" x14ac:dyDescent="0.25">
      <c r="A31" s="2">
        <v>29</v>
      </c>
      <c r="B31" s="3">
        <v>29</v>
      </c>
      <c r="C31" s="4"/>
      <c r="D31" s="9"/>
      <c r="E31" s="13"/>
      <c r="F31" s="24"/>
      <c r="G31" s="30" t="s">
        <v>51</v>
      </c>
      <c r="H31" s="43"/>
      <c r="I31" s="41"/>
      <c r="J31" s="12"/>
      <c r="K31" s="7"/>
      <c r="L31" s="8"/>
      <c r="M31" s="12"/>
      <c r="N31" s="12"/>
      <c r="O31" s="12"/>
      <c r="P31" s="12"/>
      <c r="Q31" s="12"/>
      <c r="R31" s="12"/>
      <c r="S31" s="12">
        <v>0</v>
      </c>
    </row>
    <row r="32" spans="1:19" hidden="1" x14ac:dyDescent="0.25">
      <c r="A32" s="2">
        <v>30</v>
      </c>
      <c r="B32" s="3">
        <v>30</v>
      </c>
      <c r="C32" s="32"/>
      <c r="D32" s="17"/>
      <c r="E32" s="18"/>
      <c r="F32" s="33"/>
      <c r="G32" s="28"/>
      <c r="H32" s="34"/>
      <c r="I32" s="35"/>
      <c r="J32" s="12"/>
      <c r="K32" s="7"/>
      <c r="L32" s="23"/>
      <c r="M32" s="20"/>
      <c r="N32" s="20"/>
      <c r="O32" s="20"/>
      <c r="P32" s="20"/>
      <c r="Q32" s="20"/>
      <c r="R32" s="20"/>
      <c r="S32" s="20">
        <v>6</v>
      </c>
    </row>
    <row r="33" spans="1:19" ht="19.5" x14ac:dyDescent="0.25">
      <c r="A33" s="2">
        <v>31</v>
      </c>
      <c r="B33" s="3">
        <v>31</v>
      </c>
      <c r="C33" s="4"/>
      <c r="D33" s="9"/>
      <c r="E33" s="46"/>
      <c r="F33" s="47"/>
      <c r="G33" s="30" t="s">
        <v>57</v>
      </c>
      <c r="H33" s="31" t="s">
        <v>58</v>
      </c>
      <c r="I33" s="35"/>
      <c r="J33" s="12"/>
      <c r="K33" s="7"/>
      <c r="L33" s="8"/>
      <c r="M33" s="12"/>
      <c r="N33" s="12"/>
      <c r="O33" s="12"/>
      <c r="P33" s="12"/>
      <c r="Q33" s="12"/>
      <c r="R33" s="12"/>
      <c r="S33" s="12">
        <v>20</v>
      </c>
    </row>
    <row r="34" spans="1:19" ht="22.5" x14ac:dyDescent="0.25">
      <c r="A34" s="2">
        <v>32</v>
      </c>
      <c r="B34" s="3">
        <v>32</v>
      </c>
      <c r="C34" s="4"/>
      <c r="D34" s="9"/>
      <c r="E34" s="46"/>
      <c r="F34" s="47"/>
      <c r="G34" s="30" t="s">
        <v>59</v>
      </c>
      <c r="H34" s="31"/>
      <c r="I34" s="35"/>
      <c r="J34" s="12"/>
      <c r="K34" s="7"/>
      <c r="L34" s="8"/>
      <c r="M34" s="12"/>
      <c r="N34" s="12"/>
      <c r="O34" s="12"/>
      <c r="P34" s="12"/>
      <c r="Q34" s="12"/>
      <c r="R34" s="12"/>
      <c r="S34" s="12">
        <v>20</v>
      </c>
    </row>
    <row r="35" spans="1:19" ht="19.5" x14ac:dyDescent="0.25">
      <c r="A35" s="2">
        <v>33</v>
      </c>
      <c r="B35" s="3">
        <v>33</v>
      </c>
      <c r="C35" s="4"/>
      <c r="D35" s="9"/>
      <c r="E35" s="46"/>
      <c r="F35" s="47"/>
      <c r="G35" s="30" t="s">
        <v>60</v>
      </c>
      <c r="H35" s="31">
        <v>7606053324</v>
      </c>
      <c r="I35" s="35"/>
      <c r="J35" s="12"/>
      <c r="K35" s="7"/>
      <c r="L35" s="8"/>
      <c r="M35" s="12"/>
      <c r="N35" s="12"/>
      <c r="O35" s="12"/>
      <c r="P35" s="12"/>
      <c r="Q35" s="12"/>
      <c r="R35" s="12"/>
      <c r="S35" s="12">
        <v>20</v>
      </c>
    </row>
    <row r="36" spans="1:19" ht="19.5" x14ac:dyDescent="0.25">
      <c r="A36" s="2">
        <v>34</v>
      </c>
      <c r="B36" s="3">
        <v>34</v>
      </c>
      <c r="C36" s="4"/>
      <c r="D36" s="9"/>
      <c r="E36" s="46"/>
      <c r="F36" s="47"/>
      <c r="G36" s="30" t="s">
        <v>61</v>
      </c>
      <c r="H36" s="31">
        <v>532131001</v>
      </c>
      <c r="I36" s="35"/>
      <c r="J36" s="12"/>
      <c r="K36" s="7"/>
      <c r="L36" s="8"/>
      <c r="M36" s="12"/>
      <c r="N36" s="12"/>
      <c r="O36" s="12"/>
      <c r="P36" s="12"/>
      <c r="Q36" s="12"/>
      <c r="R36" s="12"/>
      <c r="S36" s="12">
        <v>20</v>
      </c>
    </row>
    <row r="37" spans="1:19" x14ac:dyDescent="0.25">
      <c r="A37" s="2">
        <v>35</v>
      </c>
      <c r="B37" s="3">
        <v>35</v>
      </c>
      <c r="C37" s="32"/>
      <c r="D37" s="17"/>
      <c r="E37" s="18"/>
      <c r="F37" s="33"/>
      <c r="G37" s="28"/>
      <c r="H37" s="34"/>
      <c r="I37" s="35"/>
      <c r="J37" s="12"/>
      <c r="K37" s="7"/>
      <c r="L37" s="23"/>
      <c r="M37" s="20"/>
      <c r="N37" s="20"/>
      <c r="O37" s="20"/>
      <c r="P37" s="20"/>
      <c r="Q37" s="20"/>
      <c r="R37" s="20"/>
      <c r="S37" s="20">
        <v>11</v>
      </c>
    </row>
    <row r="38" spans="1:19" ht="19.5" x14ac:dyDescent="0.25">
      <c r="A38" s="2">
        <v>36</v>
      </c>
      <c r="B38" s="3">
        <v>36</v>
      </c>
      <c r="C38" s="45"/>
      <c r="D38" s="9"/>
      <c r="E38" s="13"/>
      <c r="F38" s="47"/>
      <c r="G38" s="30" t="s">
        <v>62</v>
      </c>
      <c r="H38" s="39" t="s">
        <v>63</v>
      </c>
      <c r="I38" s="35"/>
      <c r="J38" s="12"/>
      <c r="K38" s="7"/>
      <c r="L38" s="8"/>
      <c r="M38" s="12"/>
      <c r="N38" s="12"/>
      <c r="O38" s="12"/>
      <c r="P38" s="12"/>
      <c r="Q38" s="12"/>
      <c r="R38" s="12"/>
      <c r="S38" s="12">
        <v>0</v>
      </c>
    </row>
    <row r="39" spans="1:19" ht="19.5" x14ac:dyDescent="0.25">
      <c r="A39" s="2">
        <v>37</v>
      </c>
      <c r="B39" s="3">
        <v>37</v>
      </c>
      <c r="C39" s="45"/>
      <c r="D39" s="9"/>
      <c r="E39" s="13"/>
      <c r="F39" s="47"/>
      <c r="G39" s="30" t="s">
        <v>64</v>
      </c>
      <c r="H39" s="39" t="s">
        <v>65</v>
      </c>
      <c r="I39" s="35"/>
      <c r="J39" s="12"/>
      <c r="K39" s="7"/>
      <c r="L39" s="8"/>
      <c r="M39" s="12"/>
      <c r="N39" s="12"/>
      <c r="O39" s="12"/>
      <c r="P39" s="12"/>
      <c r="Q39" s="12"/>
      <c r="R39" s="12"/>
      <c r="S39" s="12">
        <v>20</v>
      </c>
    </row>
    <row r="40" spans="1:19" x14ac:dyDescent="0.25">
      <c r="A40" s="2">
        <v>38</v>
      </c>
      <c r="B40" s="3">
        <v>38</v>
      </c>
      <c r="C40" s="32"/>
      <c r="D40" s="17"/>
      <c r="E40" s="18"/>
      <c r="F40" s="19"/>
      <c r="G40" s="28"/>
      <c r="H40" s="34"/>
      <c r="I40" s="41"/>
      <c r="J40" s="12"/>
      <c r="K40" s="7"/>
      <c r="L40" s="8"/>
      <c r="M40" s="20"/>
      <c r="N40" s="20"/>
      <c r="O40" s="20"/>
      <c r="P40" s="20"/>
      <c r="Q40" s="20"/>
      <c r="R40" s="20"/>
      <c r="S40" s="20">
        <v>6</v>
      </c>
    </row>
    <row r="41" spans="1:19" ht="33.75" x14ac:dyDescent="0.25">
      <c r="A41" s="2">
        <v>39</v>
      </c>
      <c r="B41" s="3">
        <v>39</v>
      </c>
      <c r="C41" s="32"/>
      <c r="D41" s="9"/>
      <c r="E41" s="13"/>
      <c r="F41" s="24"/>
      <c r="G41" s="30" t="s">
        <v>66</v>
      </c>
      <c r="H41" s="38" t="s">
        <v>25</v>
      </c>
      <c r="I41" s="41"/>
      <c r="J41" s="40" t="s">
        <v>28</v>
      </c>
      <c r="K41" s="7"/>
      <c r="L41" s="8"/>
      <c r="M41" s="12"/>
      <c r="N41" s="12"/>
      <c r="O41" s="12"/>
      <c r="P41" s="12"/>
      <c r="Q41" s="12"/>
      <c r="R41" s="12"/>
      <c r="S41" s="12">
        <v>35</v>
      </c>
    </row>
    <row r="42" spans="1:19" x14ac:dyDescent="0.25">
      <c r="A42" s="2">
        <v>40</v>
      </c>
      <c r="B42" s="3">
        <v>40</v>
      </c>
      <c r="C42" s="4"/>
      <c r="D42" s="17"/>
      <c r="E42" s="18"/>
      <c r="F42" s="19"/>
      <c r="G42" s="28"/>
      <c r="H42" s="34"/>
      <c r="I42" s="41"/>
      <c r="J42" s="12"/>
      <c r="K42" s="7"/>
      <c r="L42" s="8"/>
      <c r="M42" s="20"/>
      <c r="N42" s="20"/>
      <c r="O42" s="20"/>
      <c r="P42" s="20"/>
      <c r="Q42" s="20"/>
      <c r="R42" s="20"/>
      <c r="S42" s="20">
        <v>6</v>
      </c>
    </row>
    <row r="43" spans="1:19" ht="22.5" hidden="1" x14ac:dyDescent="0.25">
      <c r="A43" s="2">
        <v>41</v>
      </c>
      <c r="B43" s="3">
        <v>41</v>
      </c>
      <c r="C43" s="42" t="s">
        <v>32</v>
      </c>
      <c r="D43" s="9"/>
      <c r="E43" s="13"/>
      <c r="F43" s="24"/>
      <c r="G43" s="30" t="s">
        <v>67</v>
      </c>
      <c r="H43" s="38" t="s">
        <v>25</v>
      </c>
      <c r="I43" s="41"/>
      <c r="J43" s="12"/>
      <c r="K43" s="7"/>
      <c r="L43" s="8"/>
      <c r="M43" s="12"/>
      <c r="N43" s="12"/>
      <c r="O43" s="12"/>
      <c r="P43" s="12"/>
      <c r="Q43" s="12"/>
      <c r="R43" s="12"/>
      <c r="S43" s="12">
        <v>0</v>
      </c>
    </row>
    <row r="44" spans="1:19" hidden="1" x14ac:dyDescent="0.25">
      <c r="A44" s="2">
        <v>42</v>
      </c>
      <c r="B44" s="3">
        <v>42</v>
      </c>
      <c r="C44" s="4"/>
      <c r="D44" s="17"/>
      <c r="E44" s="18"/>
      <c r="F44" s="19"/>
      <c r="G44" s="28"/>
      <c r="H44" s="34"/>
      <c r="I44" s="41"/>
      <c r="J44" s="12"/>
      <c r="K44" s="7"/>
      <c r="L44" s="23"/>
      <c r="M44" s="20"/>
      <c r="N44" s="20"/>
      <c r="O44" s="20"/>
      <c r="P44" s="20"/>
      <c r="Q44" s="20"/>
      <c r="R44" s="20"/>
      <c r="S44" s="20">
        <v>0</v>
      </c>
    </row>
    <row r="45" spans="1:19" ht="22.5" hidden="1" x14ac:dyDescent="0.25">
      <c r="A45" s="2">
        <v>43</v>
      </c>
      <c r="B45" s="3">
        <v>43</v>
      </c>
      <c r="C45" s="4"/>
      <c r="D45" s="9"/>
      <c r="E45" s="13"/>
      <c r="F45" s="24"/>
      <c r="G45" s="30" t="s">
        <v>68</v>
      </c>
      <c r="H45" s="38" t="s">
        <v>25</v>
      </c>
      <c r="I45" s="41"/>
      <c r="J45" s="12"/>
      <c r="K45" s="7"/>
      <c r="L45" s="8"/>
      <c r="M45" s="12"/>
      <c r="N45" s="12"/>
      <c r="O45" s="12"/>
      <c r="P45" s="12"/>
      <c r="Q45" s="12"/>
      <c r="R45" s="12"/>
      <c r="S45" s="12">
        <v>0</v>
      </c>
    </row>
    <row r="46" spans="1:19" ht="33.75" hidden="1" x14ac:dyDescent="0.25">
      <c r="A46" s="2">
        <v>44</v>
      </c>
      <c r="B46" s="3">
        <v>44</v>
      </c>
      <c r="C46" s="4"/>
      <c r="D46" s="9"/>
      <c r="E46" s="13"/>
      <c r="F46" s="24"/>
      <c r="G46" s="30" t="s">
        <v>69</v>
      </c>
      <c r="H46" s="48"/>
      <c r="I46" s="41"/>
      <c r="J46" s="12"/>
      <c r="K46" s="7"/>
      <c r="L46" s="8"/>
      <c r="M46" s="12"/>
      <c r="N46" s="12"/>
      <c r="O46" s="12"/>
      <c r="P46" s="12"/>
      <c r="Q46" s="12"/>
      <c r="R46" s="12"/>
      <c r="S46" s="12">
        <v>0</v>
      </c>
    </row>
    <row r="47" spans="1:19" hidden="1" x14ac:dyDescent="0.25">
      <c r="A47" s="2">
        <v>45</v>
      </c>
      <c r="B47" s="3">
        <v>45</v>
      </c>
      <c r="C47" s="4"/>
      <c r="D47" s="17"/>
      <c r="E47" s="18"/>
      <c r="F47" s="19"/>
      <c r="G47" s="28"/>
      <c r="H47" s="34"/>
      <c r="I47" s="41"/>
      <c r="J47" s="12"/>
      <c r="K47" s="7"/>
      <c r="L47" s="8"/>
      <c r="M47" s="20"/>
      <c r="N47" s="20"/>
      <c r="O47" s="20"/>
      <c r="P47" s="20"/>
      <c r="Q47" s="20"/>
      <c r="R47" s="20"/>
      <c r="S47" s="20">
        <v>0</v>
      </c>
    </row>
    <row r="48" spans="1:19" ht="22.5" hidden="1" x14ac:dyDescent="0.25">
      <c r="A48" s="2">
        <v>46</v>
      </c>
      <c r="B48" s="3">
        <v>46</v>
      </c>
      <c r="C48" s="4"/>
      <c r="D48" s="17"/>
      <c r="E48" s="18"/>
      <c r="F48" s="19"/>
      <c r="G48" s="30" t="s">
        <v>70</v>
      </c>
      <c r="H48" s="38" t="s">
        <v>25</v>
      </c>
      <c r="I48" s="41"/>
      <c r="J48" s="12"/>
      <c r="K48" s="7"/>
      <c r="L48" s="8"/>
      <c r="M48" s="20"/>
      <c r="N48" s="20"/>
      <c r="O48" s="20"/>
      <c r="P48" s="20"/>
      <c r="Q48" s="20"/>
      <c r="R48" s="20"/>
      <c r="S48" s="20">
        <v>0</v>
      </c>
    </row>
    <row r="49" spans="1:19" ht="22.5" hidden="1" x14ac:dyDescent="0.25">
      <c r="A49" s="2">
        <v>47</v>
      </c>
      <c r="B49" s="3">
        <v>47</v>
      </c>
      <c r="C49" s="4"/>
      <c r="D49" s="9"/>
      <c r="E49" s="13"/>
      <c r="F49" s="24"/>
      <c r="G49" s="30" t="s">
        <v>71</v>
      </c>
      <c r="H49" s="38" t="s">
        <v>25</v>
      </c>
      <c r="I49" s="41"/>
      <c r="J49" s="12"/>
      <c r="K49" s="7"/>
      <c r="L49" s="8"/>
      <c r="M49" s="12"/>
      <c r="N49" s="12"/>
      <c r="O49" s="12"/>
      <c r="P49" s="12"/>
      <c r="Q49" s="12"/>
      <c r="R49" s="12"/>
      <c r="S49" s="12">
        <v>0</v>
      </c>
    </row>
    <row r="50" spans="1:19" hidden="1" x14ac:dyDescent="0.25">
      <c r="A50" s="2">
        <v>48</v>
      </c>
      <c r="B50" s="3">
        <v>48</v>
      </c>
      <c r="C50" s="4"/>
      <c r="D50" s="17"/>
      <c r="E50" s="18"/>
      <c r="F50" s="19"/>
      <c r="G50" s="28"/>
      <c r="H50" s="34"/>
      <c r="I50" s="41"/>
      <c r="J50" s="12"/>
      <c r="K50" s="7"/>
      <c r="L50" s="8"/>
      <c r="M50" s="20"/>
      <c r="N50" s="20"/>
      <c r="O50" s="20"/>
      <c r="P50" s="20"/>
      <c r="Q50" s="20"/>
      <c r="R50" s="20"/>
      <c r="S50" s="20">
        <v>0</v>
      </c>
    </row>
    <row r="51" spans="1:19" ht="33.75" hidden="1" x14ac:dyDescent="0.25">
      <c r="A51" s="2">
        <v>49</v>
      </c>
      <c r="B51" s="3">
        <v>49</v>
      </c>
      <c r="C51" s="4"/>
      <c r="D51" s="9"/>
      <c r="E51" s="13"/>
      <c r="F51" s="24"/>
      <c r="G51" s="30" t="s">
        <v>72</v>
      </c>
      <c r="H51" s="38"/>
      <c r="I51" s="41"/>
      <c r="J51" s="12"/>
      <c r="K51" s="7"/>
      <c r="L51" s="8"/>
      <c r="M51" s="12"/>
      <c r="N51" s="12"/>
      <c r="O51" s="12"/>
      <c r="P51" s="12"/>
      <c r="Q51" s="12"/>
      <c r="R51" s="12"/>
      <c r="S51" s="12">
        <v>0</v>
      </c>
    </row>
    <row r="52" spans="1:19" hidden="1" x14ac:dyDescent="0.25">
      <c r="A52" s="2">
        <v>50</v>
      </c>
      <c r="B52" s="3">
        <v>50</v>
      </c>
      <c r="C52" s="32"/>
      <c r="D52" s="17"/>
      <c r="E52" s="18"/>
      <c r="F52" s="33"/>
      <c r="G52" s="28"/>
      <c r="H52" s="34"/>
      <c r="I52" s="35"/>
      <c r="J52" s="12"/>
      <c r="K52" s="7"/>
      <c r="L52" s="8"/>
      <c r="M52" s="20"/>
      <c r="N52" s="20"/>
      <c r="O52" s="20"/>
      <c r="P52" s="20"/>
      <c r="Q52" s="20"/>
      <c r="R52" s="20"/>
      <c r="S52" s="20">
        <v>0</v>
      </c>
    </row>
    <row r="53" spans="1:19" ht="22.5" x14ac:dyDescent="0.25">
      <c r="A53" s="2">
        <v>51</v>
      </c>
      <c r="B53" s="3">
        <v>51</v>
      </c>
      <c r="C53" s="49"/>
      <c r="D53" s="9"/>
      <c r="E53" s="13"/>
      <c r="F53" s="7"/>
      <c r="G53" s="30" t="s">
        <v>73</v>
      </c>
      <c r="H53" s="38" t="s">
        <v>25</v>
      </c>
      <c r="I53" s="22"/>
      <c r="J53" s="12"/>
      <c r="K53" s="7"/>
      <c r="L53" s="8"/>
      <c r="M53" s="12"/>
      <c r="N53" s="12"/>
      <c r="O53" s="12"/>
      <c r="P53" s="12"/>
      <c r="Q53" s="12"/>
      <c r="R53" s="50"/>
      <c r="S53" s="12">
        <v>0</v>
      </c>
    </row>
    <row r="54" spans="1:19" x14ac:dyDescent="0.25">
      <c r="A54" s="2">
        <v>52</v>
      </c>
      <c r="B54" s="3">
        <v>52</v>
      </c>
      <c r="C54" s="32"/>
      <c r="D54" s="17"/>
      <c r="E54" s="18"/>
      <c r="F54" s="33"/>
      <c r="G54" s="28"/>
      <c r="H54" s="34"/>
      <c r="I54" s="35"/>
      <c r="J54" s="12"/>
      <c r="K54" s="7"/>
      <c r="L54" s="23"/>
      <c r="M54" s="20"/>
      <c r="N54" s="20"/>
      <c r="O54" s="20"/>
      <c r="P54" s="20"/>
      <c r="Q54" s="20"/>
      <c r="R54" s="20"/>
      <c r="S54" s="20">
        <v>0</v>
      </c>
    </row>
    <row r="55" spans="1:19" ht="22.5" x14ac:dyDescent="0.25">
      <c r="A55" s="2">
        <v>53</v>
      </c>
      <c r="B55" s="3">
        <v>53</v>
      </c>
      <c r="C55" s="49"/>
      <c r="D55" s="9"/>
      <c r="E55" s="13"/>
      <c r="F55" s="7"/>
      <c r="G55" s="30" t="s">
        <v>74</v>
      </c>
      <c r="H55" s="38" t="s">
        <v>75</v>
      </c>
      <c r="I55" s="22"/>
      <c r="J55" s="12"/>
      <c r="K55" s="7"/>
      <c r="L55" s="8"/>
      <c r="M55" s="12"/>
      <c r="N55" s="12"/>
      <c r="O55" s="12"/>
      <c r="P55" s="12"/>
      <c r="Q55" s="12"/>
      <c r="R55" s="50"/>
      <c r="S55" s="12">
        <v>0</v>
      </c>
    </row>
    <row r="56" spans="1:19" ht="22.5" x14ac:dyDescent="0.25">
      <c r="A56" s="2">
        <v>54</v>
      </c>
      <c r="B56" s="3">
        <v>54</v>
      </c>
      <c r="C56" s="49"/>
      <c r="D56" s="9"/>
      <c r="E56" s="13"/>
      <c r="F56" s="7"/>
      <c r="G56" s="30" t="s">
        <v>76</v>
      </c>
      <c r="H56" s="51">
        <v>45380</v>
      </c>
      <c r="I56" s="22"/>
      <c r="J56" s="12"/>
      <c r="K56" s="7"/>
      <c r="L56" s="8"/>
      <c r="M56" s="12"/>
      <c r="N56" s="12"/>
      <c r="O56" s="12"/>
      <c r="P56" s="12"/>
      <c r="Q56" s="12"/>
      <c r="R56" s="50"/>
      <c r="S56" s="12">
        <v>0</v>
      </c>
    </row>
    <row r="57" spans="1:19" x14ac:dyDescent="0.25">
      <c r="A57" s="2">
        <v>55</v>
      </c>
      <c r="B57" s="3">
        <v>55</v>
      </c>
      <c r="C57" s="32"/>
      <c r="D57" s="17"/>
      <c r="E57" s="18"/>
      <c r="F57" s="33"/>
      <c r="G57" s="28"/>
      <c r="H57" s="34"/>
      <c r="I57" s="35"/>
      <c r="J57" s="12"/>
      <c r="K57" s="7"/>
      <c r="L57" s="23"/>
      <c r="M57" s="20"/>
      <c r="N57" s="20"/>
      <c r="O57" s="20"/>
      <c r="P57" s="20"/>
      <c r="Q57" s="20"/>
      <c r="R57" s="20"/>
      <c r="S57" s="20">
        <v>0</v>
      </c>
    </row>
    <row r="58" spans="1:19" ht="22.5" x14ac:dyDescent="0.25">
      <c r="A58" s="2">
        <v>56</v>
      </c>
      <c r="B58" s="3">
        <v>56</v>
      </c>
      <c r="C58" s="49"/>
      <c r="D58" s="9"/>
      <c r="E58" s="13"/>
      <c r="F58" s="7"/>
      <c r="G58" s="30" t="s">
        <v>77</v>
      </c>
      <c r="H58" s="38" t="s">
        <v>25</v>
      </c>
      <c r="I58" s="22"/>
      <c r="J58" s="12"/>
      <c r="K58" s="7"/>
      <c r="L58" s="8"/>
      <c r="M58" s="12"/>
      <c r="N58" s="12"/>
      <c r="O58" s="12"/>
      <c r="P58" s="12"/>
      <c r="Q58" s="12"/>
      <c r="R58" s="50"/>
      <c r="S58" s="12">
        <v>0</v>
      </c>
    </row>
    <row r="59" spans="1:19" x14ac:dyDescent="0.25">
      <c r="A59" s="2">
        <v>57</v>
      </c>
      <c r="B59" s="3">
        <v>57</v>
      </c>
      <c r="C59" s="32"/>
      <c r="D59" s="17"/>
      <c r="E59" s="18"/>
      <c r="F59" s="33"/>
      <c r="G59" s="28"/>
      <c r="H59" s="34"/>
      <c r="I59" s="35"/>
      <c r="J59" s="12"/>
      <c r="K59" s="7"/>
      <c r="L59" s="23"/>
      <c r="M59" s="20"/>
      <c r="N59" s="20"/>
      <c r="O59" s="20"/>
      <c r="P59" s="20"/>
      <c r="Q59" s="20"/>
      <c r="R59" s="20"/>
      <c r="S59" s="20">
        <v>0</v>
      </c>
    </row>
    <row r="60" spans="1:19" ht="22.5" x14ac:dyDescent="0.25">
      <c r="A60" s="2">
        <v>58</v>
      </c>
      <c r="B60" s="3">
        <v>58</v>
      </c>
      <c r="C60" s="49"/>
      <c r="D60" s="9"/>
      <c r="E60" s="13"/>
      <c r="F60" s="7"/>
      <c r="G60" s="30" t="s">
        <v>78</v>
      </c>
      <c r="H60" s="38" t="s">
        <v>75</v>
      </c>
      <c r="I60" s="22"/>
      <c r="J60" s="12"/>
      <c r="K60" s="7"/>
      <c r="L60" s="8"/>
      <c r="M60" s="12"/>
      <c r="N60" s="12"/>
      <c r="O60" s="12"/>
      <c r="P60" s="12"/>
      <c r="Q60" s="12"/>
      <c r="R60" s="50"/>
      <c r="S60" s="12">
        <v>0</v>
      </c>
    </row>
    <row r="61" spans="1:19" ht="56.25" x14ac:dyDescent="0.25">
      <c r="A61" s="2">
        <v>59</v>
      </c>
      <c r="B61" s="3">
        <v>59</v>
      </c>
      <c r="C61" s="49"/>
      <c r="D61" s="9"/>
      <c r="E61" s="13"/>
      <c r="F61" s="7"/>
      <c r="G61" s="30" t="s">
        <v>79</v>
      </c>
      <c r="H61" s="38" t="s">
        <v>75</v>
      </c>
      <c r="I61" s="22"/>
      <c r="J61" s="12"/>
      <c r="K61" s="7"/>
      <c r="L61" s="8"/>
      <c r="M61" s="12"/>
      <c r="N61" s="12"/>
      <c r="O61" s="12"/>
      <c r="P61" s="12"/>
      <c r="Q61" s="12"/>
      <c r="R61" s="50"/>
      <c r="S61" s="12">
        <v>0</v>
      </c>
    </row>
    <row r="62" spans="1:19" ht="22.5" x14ac:dyDescent="0.25">
      <c r="A62" s="2">
        <v>60</v>
      </c>
      <c r="B62" s="3">
        <v>60</v>
      </c>
      <c r="C62" s="49"/>
      <c r="D62" s="9"/>
      <c r="E62" s="13"/>
      <c r="F62" s="7"/>
      <c r="G62" s="30" t="s">
        <v>80</v>
      </c>
      <c r="H62" s="39" t="s">
        <v>81</v>
      </c>
      <c r="I62" s="22"/>
      <c r="J62" s="12"/>
      <c r="K62" s="7"/>
      <c r="L62" s="8"/>
      <c r="M62" s="12"/>
      <c r="N62" s="12"/>
      <c r="O62" s="12"/>
      <c r="P62" s="12"/>
      <c r="Q62" s="12"/>
      <c r="R62" s="50"/>
      <c r="S62" s="12">
        <v>0</v>
      </c>
    </row>
    <row r="63" spans="1:19" x14ac:dyDescent="0.25">
      <c r="A63" s="2">
        <v>61</v>
      </c>
      <c r="B63" s="3">
        <v>61</v>
      </c>
      <c r="C63" s="32"/>
      <c r="D63" s="17"/>
      <c r="E63" s="18"/>
      <c r="F63" s="19"/>
      <c r="G63" s="28"/>
      <c r="H63" s="34"/>
      <c r="I63" s="41"/>
      <c r="J63" s="12"/>
      <c r="K63" s="7"/>
      <c r="L63" s="8"/>
      <c r="M63" s="20"/>
      <c r="N63" s="20"/>
      <c r="O63" s="20"/>
      <c r="P63" s="20"/>
      <c r="Q63" s="20"/>
      <c r="R63" s="20"/>
      <c r="S63" s="20">
        <v>0</v>
      </c>
    </row>
    <row r="64" spans="1:19" ht="33.75" hidden="1" x14ac:dyDescent="0.25">
      <c r="A64" s="2">
        <v>62</v>
      </c>
      <c r="B64" s="3">
        <v>62</v>
      </c>
      <c r="C64" s="32"/>
      <c r="D64" s="9"/>
      <c r="E64" s="13"/>
      <c r="F64" s="24"/>
      <c r="G64" s="30" t="s">
        <v>82</v>
      </c>
      <c r="H64" s="38" t="s">
        <v>75</v>
      </c>
      <c r="I64" s="41"/>
      <c r="J64" s="40" t="s">
        <v>28</v>
      </c>
      <c r="K64" s="7"/>
      <c r="L64" s="8"/>
      <c r="M64" s="12"/>
      <c r="N64" s="12"/>
      <c r="O64" s="12"/>
      <c r="P64" s="12"/>
      <c r="Q64" s="12"/>
      <c r="R64" s="12"/>
      <c r="S64" s="12">
        <v>0</v>
      </c>
    </row>
    <row r="65" spans="1:19" hidden="1" x14ac:dyDescent="0.25">
      <c r="A65" s="2">
        <v>63</v>
      </c>
      <c r="B65" s="3">
        <v>63</v>
      </c>
      <c r="C65" s="32"/>
      <c r="D65" s="17"/>
      <c r="E65" s="18"/>
      <c r="F65" s="33"/>
      <c r="G65" s="28"/>
      <c r="H65" s="34"/>
      <c r="I65" s="35"/>
      <c r="J65" s="12"/>
      <c r="K65" s="7"/>
      <c r="L65" s="23"/>
      <c r="M65" s="20"/>
      <c r="N65" s="20"/>
      <c r="O65" s="20"/>
      <c r="P65" s="20"/>
      <c r="Q65" s="20"/>
      <c r="R65" s="20"/>
      <c r="S65" s="20">
        <v>6</v>
      </c>
    </row>
    <row r="66" spans="1:19" ht="22.5" x14ac:dyDescent="0.25">
      <c r="A66" s="2">
        <v>64</v>
      </c>
      <c r="B66" s="3">
        <v>64</v>
      </c>
      <c r="C66" s="4"/>
      <c r="D66" s="9"/>
      <c r="E66" s="13"/>
      <c r="F66" s="52"/>
      <c r="G66" s="30" t="s">
        <v>83</v>
      </c>
      <c r="H66" s="39" t="s">
        <v>84</v>
      </c>
      <c r="I66" s="35"/>
      <c r="J66" s="12"/>
      <c r="K66" s="7"/>
      <c r="L66" s="8"/>
      <c r="M66" s="12"/>
      <c r="N66" s="12"/>
      <c r="O66" s="12"/>
      <c r="P66" s="12"/>
      <c r="Q66" s="12"/>
      <c r="R66" s="12"/>
      <c r="S66" s="12">
        <v>20</v>
      </c>
    </row>
    <row r="67" spans="1:19" ht="19.5" x14ac:dyDescent="0.25">
      <c r="A67" s="2">
        <v>65</v>
      </c>
      <c r="B67" s="3">
        <v>65</v>
      </c>
      <c r="C67" s="4"/>
      <c r="D67" s="9"/>
      <c r="E67" s="13"/>
      <c r="F67" s="52"/>
      <c r="G67" s="30" t="s">
        <v>85</v>
      </c>
      <c r="H67" s="39" t="s">
        <v>86</v>
      </c>
      <c r="I67" s="35"/>
      <c r="J67" s="12"/>
      <c r="K67" s="7"/>
      <c r="L67" s="8"/>
      <c r="M67" s="12"/>
      <c r="N67" s="12"/>
      <c r="O67" s="12"/>
      <c r="P67" s="12"/>
      <c r="Q67" s="12"/>
      <c r="R67" s="12"/>
      <c r="S67" s="12">
        <v>20</v>
      </c>
    </row>
    <row r="68" spans="1:19" ht="19.5" x14ac:dyDescent="0.25">
      <c r="A68" s="2">
        <v>66</v>
      </c>
      <c r="B68" s="3">
        <v>66</v>
      </c>
      <c r="C68" s="4"/>
      <c r="D68" s="9"/>
      <c r="E68" s="13"/>
      <c r="F68" s="24"/>
      <c r="G68" s="14" t="s">
        <v>87</v>
      </c>
      <c r="H68" s="14"/>
      <c r="I68" s="41"/>
      <c r="J68" s="12"/>
      <c r="K68" s="7"/>
      <c r="L68" s="8"/>
      <c r="M68" s="12"/>
      <c r="N68" s="12"/>
      <c r="O68" s="12"/>
      <c r="P68" s="12"/>
      <c r="Q68" s="12"/>
      <c r="R68" s="12"/>
      <c r="S68" s="12">
        <v>35</v>
      </c>
    </row>
    <row r="69" spans="1:19" ht="19.5" x14ac:dyDescent="0.25">
      <c r="A69" s="2">
        <v>67</v>
      </c>
      <c r="B69" s="3">
        <v>67</v>
      </c>
      <c r="C69" s="4"/>
      <c r="D69" s="9"/>
      <c r="E69" s="13"/>
      <c r="F69" s="24"/>
      <c r="G69" s="30" t="s">
        <v>88</v>
      </c>
      <c r="H69" s="39" t="s">
        <v>89</v>
      </c>
      <c r="I69" s="35"/>
      <c r="J69" s="12"/>
      <c r="K69" s="7"/>
      <c r="L69" s="8"/>
      <c r="M69" s="12"/>
      <c r="N69" s="12"/>
      <c r="O69" s="12"/>
      <c r="P69" s="12"/>
      <c r="Q69" s="12"/>
      <c r="R69" s="12"/>
      <c r="S69" s="12">
        <v>20</v>
      </c>
    </row>
    <row r="70" spans="1:19" ht="22.5" x14ac:dyDescent="0.25">
      <c r="A70" s="2">
        <v>68</v>
      </c>
      <c r="B70" s="3">
        <v>68</v>
      </c>
      <c r="C70" s="4"/>
      <c r="D70" s="9"/>
      <c r="E70" s="13"/>
      <c r="F70" s="52"/>
      <c r="G70" s="30" t="s">
        <v>90</v>
      </c>
      <c r="H70" s="39" t="s">
        <v>91</v>
      </c>
      <c r="I70" s="35"/>
      <c r="J70" s="12"/>
      <c r="K70" s="7"/>
      <c r="L70" s="8"/>
      <c r="M70" s="12"/>
      <c r="N70" s="12"/>
      <c r="O70" s="12"/>
      <c r="P70" s="12"/>
      <c r="Q70" s="12"/>
      <c r="R70" s="12"/>
      <c r="S70" s="12">
        <v>20</v>
      </c>
    </row>
    <row r="71" spans="1:19" ht="19.5" x14ac:dyDescent="0.25">
      <c r="A71" s="2">
        <v>69</v>
      </c>
      <c r="B71" s="3">
        <v>69</v>
      </c>
      <c r="C71" s="4"/>
      <c r="D71" s="9"/>
      <c r="E71" s="13"/>
      <c r="F71" s="52"/>
      <c r="G71" s="30" t="s">
        <v>92</v>
      </c>
      <c r="H71" s="39" t="s">
        <v>93</v>
      </c>
      <c r="I71" s="35"/>
      <c r="J71" s="12"/>
      <c r="K71" s="7"/>
      <c r="L71" s="8"/>
      <c r="M71" s="12"/>
      <c r="N71" s="12"/>
      <c r="O71" s="12"/>
      <c r="P71" s="12"/>
      <c r="Q71" s="12"/>
      <c r="R71" s="12"/>
      <c r="S71" s="12">
        <v>20</v>
      </c>
    </row>
    <row r="72" spans="1:19" ht="19.5" x14ac:dyDescent="0.25">
      <c r="A72" s="2">
        <v>70</v>
      </c>
      <c r="B72" s="3">
        <v>70</v>
      </c>
      <c r="C72" s="4"/>
      <c r="D72" s="9"/>
      <c r="E72" s="13"/>
      <c r="F72" s="24"/>
      <c r="G72" s="30" t="s">
        <v>94</v>
      </c>
      <c r="H72" s="53" t="s">
        <v>95</v>
      </c>
      <c r="I72" s="41"/>
      <c r="J72" s="12"/>
      <c r="K72" s="7"/>
      <c r="L72" s="8"/>
      <c r="M72" s="12"/>
      <c r="N72" s="12"/>
      <c r="O72" s="12"/>
      <c r="P72" s="12"/>
      <c r="Q72" s="12"/>
      <c r="R72" s="12"/>
      <c r="S72" s="12">
        <v>20</v>
      </c>
    </row>
    <row r="73" spans="1:19" hidden="1" x14ac:dyDescent="0.25">
      <c r="A73" s="2">
        <v>71</v>
      </c>
      <c r="B73" s="3">
        <v>71</v>
      </c>
      <c r="C73" s="4"/>
      <c r="D73" s="9"/>
      <c r="E73" s="13"/>
      <c r="F73" s="41"/>
      <c r="G73" s="12"/>
      <c r="H73" s="22"/>
      <c r="I73" s="35"/>
      <c r="J73" s="12"/>
      <c r="K73" s="7"/>
      <c r="L73" s="8"/>
      <c r="M73" s="12"/>
      <c r="N73" s="12"/>
      <c r="O73" s="12"/>
      <c r="P73" s="12"/>
      <c r="Q73" s="12"/>
      <c r="R73" s="12"/>
      <c r="S73" s="12">
        <v>20</v>
      </c>
    </row>
    <row r="74" spans="1:19" ht="19.5" hidden="1" x14ac:dyDescent="0.25">
      <c r="A74" s="2">
        <v>72</v>
      </c>
      <c r="B74" s="3">
        <v>72</v>
      </c>
      <c r="C74" s="4"/>
      <c r="D74" s="9"/>
      <c r="E74" s="13"/>
      <c r="F74" s="52"/>
      <c r="G74" s="44"/>
      <c r="H74" s="7">
        <v>26524531</v>
      </c>
      <c r="I74" s="35"/>
      <c r="J74" s="12"/>
      <c r="K74" s="7"/>
      <c r="L74" s="8"/>
      <c r="M74" s="12"/>
      <c r="N74" s="12"/>
      <c r="O74" s="12"/>
      <c r="P74" s="12"/>
      <c r="Q74" s="12"/>
      <c r="R74" s="12"/>
      <c r="S74" s="12">
        <v>20</v>
      </c>
    </row>
    <row r="75" spans="1:19" ht="19.5" hidden="1" x14ac:dyDescent="0.25">
      <c r="A75" s="2">
        <v>73</v>
      </c>
      <c r="B75" s="3">
        <v>73</v>
      </c>
      <c r="C75" s="4"/>
      <c r="D75" s="9"/>
      <c r="E75" s="13"/>
      <c r="F75" s="52"/>
      <c r="G75" s="44"/>
      <c r="H75" s="22"/>
      <c r="I75" s="35"/>
      <c r="J75" s="12"/>
      <c r="K75" s="7"/>
      <c r="L75" s="8"/>
      <c r="M75" s="12"/>
      <c r="N75" s="12"/>
      <c r="O75" s="12"/>
      <c r="P75" s="12"/>
      <c r="Q75" s="12"/>
      <c r="R75" s="12"/>
      <c r="S75" s="12">
        <v>20</v>
      </c>
    </row>
    <row r="76" spans="1:19" ht="19.5" hidden="1" x14ac:dyDescent="0.25">
      <c r="A76" s="2">
        <v>74</v>
      </c>
      <c r="B76" s="3">
        <v>74</v>
      </c>
      <c r="C76" s="4"/>
      <c r="D76" s="9"/>
      <c r="E76" s="13"/>
      <c r="F76" s="52"/>
      <c r="G76" s="44"/>
      <c r="H76" s="22"/>
      <c r="I76" s="35"/>
      <c r="J76" s="12"/>
      <c r="K76" s="7"/>
      <c r="L76" s="8"/>
      <c r="M76" s="12"/>
      <c r="N76" s="12"/>
      <c r="O76" s="12"/>
      <c r="P76" s="12"/>
      <c r="Q76" s="12"/>
      <c r="R76" s="12"/>
      <c r="S76" s="12">
        <v>20</v>
      </c>
    </row>
    <row r="77" spans="1:19" ht="19.5" hidden="1" x14ac:dyDescent="0.25">
      <c r="A77" s="2">
        <v>75</v>
      </c>
      <c r="B77" s="3">
        <v>75</v>
      </c>
      <c r="C77" s="4"/>
      <c r="D77" s="9"/>
      <c r="E77" s="13"/>
      <c r="F77" s="52"/>
      <c r="G77" s="44"/>
      <c r="H77" s="22"/>
      <c r="I77" s="35"/>
      <c r="J77" s="12"/>
      <c r="K77" s="7"/>
      <c r="L77" s="8"/>
      <c r="M77" s="12"/>
      <c r="N77" s="12"/>
      <c r="O77" s="12"/>
      <c r="P77" s="12"/>
      <c r="Q77" s="12"/>
      <c r="R77" s="12"/>
      <c r="S77" s="12">
        <v>20</v>
      </c>
    </row>
    <row r="78" spans="1:19" hidden="1" x14ac:dyDescent="0.25">
      <c r="A78" s="2">
        <v>76</v>
      </c>
      <c r="B78" s="3">
        <v>76</v>
      </c>
      <c r="C78" s="4"/>
      <c r="D78" s="9"/>
      <c r="E78" s="13"/>
      <c r="F78" s="12"/>
      <c r="G78" s="12"/>
      <c r="H78" s="12"/>
      <c r="I78" s="22"/>
      <c r="J78" s="12"/>
      <c r="K78" s="7"/>
      <c r="L78" s="8"/>
      <c r="M78" s="12"/>
      <c r="N78" s="12"/>
      <c r="O78" s="12"/>
      <c r="P78" s="12"/>
      <c r="Q78" s="12"/>
      <c r="R78" s="12"/>
      <c r="S78" s="12">
        <v>11</v>
      </c>
    </row>
    <row r="79" spans="1:19" hidden="1" x14ac:dyDescent="0.25">
      <c r="A79" s="2">
        <v>77</v>
      </c>
      <c r="B79" s="3">
        <v>77</v>
      </c>
      <c r="C79" s="4"/>
      <c r="D79" s="9"/>
      <c r="E79" s="13"/>
      <c r="F79" s="12"/>
      <c r="G79" s="12"/>
      <c r="H79" s="12"/>
      <c r="I79" s="22"/>
      <c r="J79" s="12"/>
      <c r="K79" s="7"/>
      <c r="L79" s="8"/>
      <c r="M79" s="12"/>
      <c r="N79" s="12"/>
      <c r="O79" s="12"/>
      <c r="P79" s="12"/>
      <c r="Q79" s="12"/>
      <c r="R79" s="12"/>
      <c r="S79" s="12">
        <v>11</v>
      </c>
    </row>
    <row r="80" spans="1:19" hidden="1" x14ac:dyDescent="0.25">
      <c r="A80" s="2">
        <v>78</v>
      </c>
      <c r="B80" s="3">
        <v>78</v>
      </c>
      <c r="C80" s="4"/>
      <c r="D80" s="9"/>
      <c r="E80" s="13"/>
      <c r="F80" s="12"/>
      <c r="G80" s="54"/>
      <c r="H80" s="54"/>
      <c r="I80" s="54"/>
      <c r="J80" s="54"/>
      <c r="K80" s="54"/>
      <c r="L80" s="8"/>
      <c r="M80" s="12"/>
      <c r="N80" s="12"/>
      <c r="O80" s="12"/>
      <c r="P80" s="12"/>
      <c r="Q80" s="12"/>
      <c r="R80" s="12"/>
      <c r="S80" s="12">
        <v>11</v>
      </c>
    </row>
    <row r="81" spans="1:19" ht="18" hidden="1" x14ac:dyDescent="0.25">
      <c r="A81" s="2">
        <v>79</v>
      </c>
      <c r="B81" s="3">
        <v>79</v>
      </c>
      <c r="C81" s="4" t="s">
        <v>96</v>
      </c>
      <c r="D81" s="9">
        <v>0</v>
      </c>
      <c r="E81" s="13">
        <v>3</v>
      </c>
      <c r="F81" s="12">
        <v>1</v>
      </c>
      <c r="G81" s="12">
        <v>55</v>
      </c>
      <c r="H81" s="12">
        <v>54</v>
      </c>
      <c r="I81" s="22">
        <v>1</v>
      </c>
      <c r="J81" s="12">
        <v>0</v>
      </c>
      <c r="K81" s="7">
        <v>59</v>
      </c>
      <c r="L81" s="8">
        <v>0</v>
      </c>
      <c r="M81" s="12">
        <v>8</v>
      </c>
      <c r="N81" s="12">
        <v>77</v>
      </c>
      <c r="O81" s="12">
        <v>8</v>
      </c>
      <c r="P81" s="12">
        <v>8</v>
      </c>
      <c r="Q81" s="12">
        <v>8</v>
      </c>
      <c r="R81" s="12">
        <v>8</v>
      </c>
      <c r="S81" s="12">
        <v>11</v>
      </c>
    </row>
    <row r="82" spans="1:19" hidden="1" x14ac:dyDescent="0.25"/>
    <row r="83" spans="1:19" hidden="1" x14ac:dyDescent="0.25"/>
    <row r="84" spans="1:19" hidden="1" x14ac:dyDescent="0.25"/>
  </sheetData>
  <mergeCells count="3">
    <mergeCell ref="G7:H7"/>
    <mergeCell ref="C13:C14"/>
    <mergeCell ref="L20:L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D34" sqref="D34"/>
    </sheetView>
  </sheetViews>
  <sheetFormatPr defaultRowHeight="15" x14ac:dyDescent="0.25"/>
  <cols>
    <col min="2" max="2" width="0" hidden="1" customWidth="1"/>
    <col min="3" max="3" width="46.85546875" customWidth="1"/>
    <col min="4" max="4" width="34" customWidth="1"/>
    <col min="5" max="5" width="15.28515625" customWidth="1"/>
  </cols>
  <sheetData>
    <row r="1" spans="1:5" x14ac:dyDescent="0.25">
      <c r="A1" s="9"/>
      <c r="B1" s="9"/>
      <c r="C1" s="9"/>
      <c r="D1" s="9"/>
      <c r="E1" s="9"/>
    </row>
    <row r="2" spans="1:5" x14ac:dyDescent="0.25">
      <c r="A2" s="12"/>
      <c r="B2" s="12"/>
      <c r="C2" s="12"/>
      <c r="D2" s="12"/>
      <c r="E2" s="63"/>
    </row>
    <row r="3" spans="1:5" x14ac:dyDescent="0.25">
      <c r="A3" s="61" t="s">
        <v>97</v>
      </c>
      <c r="B3" s="61"/>
      <c r="C3" s="61"/>
      <c r="D3" s="61"/>
      <c r="E3" s="61"/>
    </row>
    <row r="4" spans="1:5" x14ac:dyDescent="0.25">
      <c r="A4" s="12"/>
      <c r="B4" s="12"/>
      <c r="C4" s="63"/>
      <c r="D4" s="63"/>
      <c r="E4" s="14"/>
    </row>
    <row r="5" spans="1:5" x14ac:dyDescent="0.25">
      <c r="A5" s="22"/>
      <c r="B5" s="22"/>
      <c r="C5" s="63"/>
      <c r="D5" s="22"/>
      <c r="E5" s="22"/>
    </row>
    <row r="6" spans="1:5" x14ac:dyDescent="0.25">
      <c r="A6" s="12"/>
      <c r="B6" s="12"/>
      <c r="C6" s="12"/>
      <c r="D6" s="12"/>
      <c r="E6" s="12"/>
    </row>
    <row r="7" spans="1:5" x14ac:dyDescent="0.25">
      <c r="A7" s="84" t="s">
        <v>98</v>
      </c>
      <c r="B7" s="55"/>
      <c r="C7" s="56"/>
      <c r="D7" s="84" t="s">
        <v>99</v>
      </c>
      <c r="E7" s="56"/>
    </row>
    <row r="8" spans="1:5" x14ac:dyDescent="0.25">
      <c r="A8" s="65" t="s">
        <v>100</v>
      </c>
      <c r="B8" s="65"/>
      <c r="C8" s="66" t="s">
        <v>101</v>
      </c>
      <c r="D8" s="66" t="s">
        <v>101</v>
      </c>
      <c r="E8" s="66" t="s">
        <v>102</v>
      </c>
    </row>
    <row r="9" spans="1:5" x14ac:dyDescent="0.25">
      <c r="A9" s="67">
        <v>3</v>
      </c>
      <c r="B9" s="67"/>
      <c r="C9" s="67">
        <v>4</v>
      </c>
      <c r="D9" s="67">
        <v>6</v>
      </c>
      <c r="E9" s="67">
        <v>7</v>
      </c>
    </row>
    <row r="10" spans="1:5" x14ac:dyDescent="0.25">
      <c r="A10" s="68"/>
      <c r="B10" s="68"/>
      <c r="C10" s="69"/>
      <c r="D10" s="69"/>
      <c r="E10" s="70"/>
    </row>
    <row r="11" spans="1:5" x14ac:dyDescent="0.25">
      <c r="A11" s="66">
        <v>1</v>
      </c>
      <c r="B11" s="71" t="s">
        <v>103</v>
      </c>
      <c r="C11" s="72" t="s">
        <v>104</v>
      </c>
      <c r="D11" s="73"/>
      <c r="E11" s="73"/>
    </row>
    <row r="12" spans="1:5" x14ac:dyDescent="0.25">
      <c r="A12" s="74" t="s">
        <v>108</v>
      </c>
      <c r="B12" s="75">
        <v>27</v>
      </c>
      <c r="C12" s="76" t="s">
        <v>105</v>
      </c>
      <c r="D12" s="76" t="s">
        <v>105</v>
      </c>
      <c r="E12" s="77">
        <v>49701000</v>
      </c>
    </row>
    <row r="13" spans="1:5" x14ac:dyDescent="0.25">
      <c r="A13" s="78"/>
      <c r="B13" s="79"/>
      <c r="C13" s="80" t="s">
        <v>106</v>
      </c>
      <c r="D13" s="81"/>
      <c r="E13" s="82"/>
    </row>
    <row r="14" spans="1:5" x14ac:dyDescent="0.25">
      <c r="A14" s="83"/>
      <c r="B14" s="81"/>
      <c r="C14" s="80" t="s">
        <v>107</v>
      </c>
      <c r="D14" s="81"/>
      <c r="E14" s="82"/>
    </row>
  </sheetData>
  <mergeCells count="3">
    <mergeCell ref="A3:E3"/>
    <mergeCell ref="A7:C7"/>
    <mergeCell ref="D7: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7"/>
  <sheetViews>
    <sheetView topLeftCell="D1" workbookViewId="0">
      <selection activeCell="M31" sqref="M31"/>
    </sheetView>
  </sheetViews>
  <sheetFormatPr defaultRowHeight="15" x14ac:dyDescent="0.25"/>
  <cols>
    <col min="1" max="3" width="0" hidden="1" customWidth="1"/>
    <col min="4" max="4" width="7" customWidth="1"/>
    <col min="5" max="5" width="39.85546875" customWidth="1"/>
    <col min="7" max="7" width="3.28515625" customWidth="1"/>
    <col min="8" max="8" width="6.42578125" customWidth="1"/>
    <col min="9" max="9" width="29.85546875" customWidth="1"/>
    <col min="11" max="11" width="4" customWidth="1"/>
    <col min="12" max="12" width="6.42578125" customWidth="1"/>
    <col min="13" max="13" width="47.42578125" customWidth="1"/>
  </cols>
  <sheetData>
    <row r="2" spans="1:13" ht="45" customHeight="1" x14ac:dyDescent="0.25">
      <c r="A2" s="12"/>
      <c r="B2" s="12"/>
      <c r="C2" s="12"/>
      <c r="D2" s="102" t="s">
        <v>20</v>
      </c>
      <c r="E2" s="102"/>
      <c r="F2" s="102"/>
      <c r="G2" s="102"/>
      <c r="H2" s="102"/>
      <c r="I2" s="103"/>
      <c r="J2" s="8"/>
      <c r="K2" s="8"/>
      <c r="L2" s="8"/>
      <c r="M2" s="8"/>
    </row>
    <row r="3" spans="1:13" x14ac:dyDescent="0.25">
      <c r="A3" s="12"/>
      <c r="B3" s="12"/>
      <c r="C3" s="12"/>
      <c r="D3" s="104" t="s">
        <v>58</v>
      </c>
      <c r="E3" s="104"/>
      <c r="F3" s="104"/>
      <c r="G3" s="104"/>
      <c r="H3" s="104"/>
      <c r="I3" s="105"/>
      <c r="J3" s="86"/>
      <c r="K3" s="86"/>
      <c r="L3" s="86"/>
      <c r="M3" s="86"/>
    </row>
    <row r="4" spans="1:13" x14ac:dyDescent="0.25">
      <c r="A4" s="106"/>
      <c r="B4" s="106"/>
      <c r="C4" s="106"/>
      <c r="D4" s="106"/>
      <c r="E4" s="106"/>
      <c r="F4" s="106"/>
      <c r="G4" s="12"/>
      <c r="H4" s="12"/>
      <c r="I4" s="12"/>
      <c r="J4" s="12"/>
      <c r="K4" s="12"/>
      <c r="L4" s="87"/>
      <c r="M4" s="87"/>
    </row>
    <row r="5" spans="1:13" ht="41.25" customHeight="1" x14ac:dyDescent="0.25">
      <c r="A5" s="12"/>
      <c r="B5" s="12"/>
      <c r="C5" s="12"/>
      <c r="D5" s="12"/>
      <c r="E5" s="107" t="s">
        <v>109</v>
      </c>
      <c r="F5" s="107"/>
      <c r="G5" s="107"/>
      <c r="H5" s="107"/>
      <c r="I5" s="107"/>
      <c r="J5" s="107"/>
      <c r="K5" s="107"/>
      <c r="L5" s="107"/>
      <c r="M5" s="107"/>
    </row>
    <row r="6" spans="1:13" x14ac:dyDescent="0.25">
      <c r="A6" s="88"/>
      <c r="B6" s="88"/>
      <c r="C6" s="88"/>
      <c r="D6" s="88"/>
      <c r="E6" s="88"/>
      <c r="F6" s="88"/>
      <c r="G6" s="88"/>
      <c r="H6" s="88"/>
      <c r="I6" s="88"/>
      <c r="J6" s="88"/>
      <c r="K6" s="88"/>
      <c r="L6" s="88"/>
      <c r="M6" s="87"/>
    </row>
    <row r="7" spans="1:13" x14ac:dyDescent="0.25">
      <c r="A7" s="108"/>
      <c r="B7" s="12"/>
      <c r="C7" s="12"/>
      <c r="D7" s="84" t="s">
        <v>110</v>
      </c>
      <c r="E7" s="56"/>
      <c r="F7" s="109" t="s">
        <v>111</v>
      </c>
      <c r="G7" s="110"/>
      <c r="H7" s="110"/>
      <c r="I7" s="111"/>
      <c r="J7" s="109" t="s">
        <v>112</v>
      </c>
      <c r="K7" s="110"/>
      <c r="L7" s="110"/>
      <c r="M7" s="111"/>
    </row>
    <row r="8" spans="1:13" x14ac:dyDescent="0.25">
      <c r="A8" s="108"/>
      <c r="B8" s="22"/>
      <c r="C8" s="89"/>
      <c r="D8" s="66" t="s">
        <v>100</v>
      </c>
      <c r="E8" s="66" t="s">
        <v>101</v>
      </c>
      <c r="F8" s="66" t="s">
        <v>113</v>
      </c>
      <c r="G8" s="112" t="s">
        <v>100</v>
      </c>
      <c r="H8" s="113"/>
      <c r="I8" s="66" t="s">
        <v>101</v>
      </c>
      <c r="J8" s="66" t="s">
        <v>113</v>
      </c>
      <c r="K8" s="112" t="s">
        <v>100</v>
      </c>
      <c r="L8" s="113"/>
      <c r="M8" s="66" t="s">
        <v>101</v>
      </c>
    </row>
    <row r="9" spans="1:13" x14ac:dyDescent="0.25">
      <c r="A9" s="90"/>
      <c r="B9" s="90"/>
      <c r="C9" s="90"/>
      <c r="D9" s="91">
        <v>1</v>
      </c>
      <c r="E9" s="91">
        <v>2</v>
      </c>
      <c r="F9" s="91">
        <v>3</v>
      </c>
      <c r="G9" s="114">
        <v>4</v>
      </c>
      <c r="H9" s="115"/>
      <c r="I9" s="91">
        <v>5</v>
      </c>
      <c r="J9" s="91">
        <v>6</v>
      </c>
      <c r="K9" s="116">
        <v>7</v>
      </c>
      <c r="L9" s="117"/>
      <c r="M9" s="91">
        <v>8</v>
      </c>
    </row>
    <row r="10" spans="1:13" hidden="1" x14ac:dyDescent="0.25">
      <c r="A10" s="92"/>
      <c r="B10" s="22"/>
      <c r="C10" s="22"/>
      <c r="D10" s="65"/>
      <c r="E10" s="25"/>
      <c r="F10" s="25"/>
      <c r="G10" s="93"/>
      <c r="H10" s="93"/>
      <c r="I10" s="25"/>
      <c r="J10" s="25"/>
      <c r="K10" s="64"/>
      <c r="L10" s="25"/>
      <c r="M10" s="94"/>
    </row>
    <row r="11" spans="1:13" x14ac:dyDescent="0.25">
      <c r="A11" s="15"/>
      <c r="B11" s="15"/>
      <c r="C11" s="89"/>
      <c r="D11" s="118">
        <v>1</v>
      </c>
      <c r="E11" s="121" t="s">
        <v>114</v>
      </c>
      <c r="F11" s="125" t="s">
        <v>75</v>
      </c>
      <c r="G11" s="127"/>
      <c r="H11" s="129">
        <v>1</v>
      </c>
      <c r="I11" s="121" t="s">
        <v>104</v>
      </c>
      <c r="J11" s="125" t="s">
        <v>25</v>
      </c>
      <c r="K11" s="95"/>
      <c r="L11" s="66">
        <v>1</v>
      </c>
      <c r="M11" s="43"/>
    </row>
    <row r="12" spans="1:13" x14ac:dyDescent="0.25">
      <c r="A12" s="15"/>
      <c r="B12" s="15"/>
      <c r="C12" s="90"/>
      <c r="D12" s="119"/>
      <c r="E12" s="122"/>
      <c r="F12" s="124"/>
      <c r="G12" s="128"/>
      <c r="H12" s="130"/>
      <c r="I12" s="123"/>
      <c r="J12" s="126"/>
      <c r="K12" s="78"/>
      <c r="L12" s="79"/>
      <c r="M12" s="96" t="s">
        <v>115</v>
      </c>
    </row>
    <row r="13" spans="1:13" x14ac:dyDescent="0.25">
      <c r="A13" s="15"/>
      <c r="B13" s="15"/>
      <c r="C13" s="90"/>
      <c r="D13" s="120"/>
      <c r="E13" s="123"/>
      <c r="F13" s="126"/>
      <c r="G13" s="97"/>
      <c r="H13" s="98"/>
      <c r="I13" s="80" t="s">
        <v>116</v>
      </c>
      <c r="J13" s="79"/>
      <c r="K13" s="79"/>
      <c r="L13" s="79"/>
      <c r="M13" s="99"/>
    </row>
    <row r="14" spans="1:13" ht="15.75" x14ac:dyDescent="0.25">
      <c r="A14" s="15"/>
      <c r="B14" s="15"/>
      <c r="C14" s="131" t="s">
        <v>117</v>
      </c>
      <c r="D14" s="118">
        <v>2</v>
      </c>
      <c r="E14" s="121" t="s">
        <v>118</v>
      </c>
      <c r="F14" s="125" t="s">
        <v>75</v>
      </c>
      <c r="G14" s="132"/>
      <c r="H14" s="118">
        <v>1</v>
      </c>
      <c r="I14" s="121" t="s">
        <v>104</v>
      </c>
      <c r="J14" s="125" t="s">
        <v>25</v>
      </c>
      <c r="K14" s="100"/>
      <c r="L14" s="66">
        <v>1</v>
      </c>
      <c r="M14" s="43"/>
    </row>
    <row r="15" spans="1:13" x14ac:dyDescent="0.25">
      <c r="A15" s="15"/>
      <c r="B15" s="15"/>
      <c r="C15" s="131"/>
      <c r="D15" s="119"/>
      <c r="E15" s="122"/>
      <c r="F15" s="124"/>
      <c r="G15" s="133"/>
      <c r="H15" s="120"/>
      <c r="I15" s="123"/>
      <c r="J15" s="126"/>
      <c r="K15" s="78"/>
      <c r="L15" s="79"/>
      <c r="M15" s="96" t="s">
        <v>115</v>
      </c>
    </row>
    <row r="16" spans="1:13" x14ac:dyDescent="0.25">
      <c r="A16" s="15"/>
      <c r="B16" s="15"/>
      <c r="C16" s="131"/>
      <c r="D16" s="120"/>
      <c r="E16" s="123"/>
      <c r="F16" s="126"/>
      <c r="G16" s="78"/>
      <c r="H16" s="79"/>
      <c r="I16" s="80" t="s">
        <v>116</v>
      </c>
      <c r="J16" s="79"/>
      <c r="K16" s="79"/>
      <c r="L16" s="79"/>
      <c r="M16" s="99"/>
    </row>
    <row r="17" spans="1:13" x14ac:dyDescent="0.25">
      <c r="A17" s="101"/>
      <c r="B17" s="12"/>
      <c r="C17" s="22"/>
      <c r="D17" s="78"/>
      <c r="E17" s="80" t="s">
        <v>119</v>
      </c>
      <c r="F17" s="79"/>
      <c r="G17" s="79"/>
      <c r="H17" s="79"/>
      <c r="I17" s="79"/>
      <c r="J17" s="79"/>
      <c r="K17" s="79"/>
      <c r="L17" s="79"/>
      <c r="M17" s="99"/>
    </row>
  </sheetData>
  <mergeCells count="27">
    <mergeCell ref="I14:I15"/>
    <mergeCell ref="J14:J15"/>
    <mergeCell ref="C14:C16"/>
    <mergeCell ref="D14:D16"/>
    <mergeCell ref="E14:E16"/>
    <mergeCell ref="F14:F16"/>
    <mergeCell ref="G14:G15"/>
    <mergeCell ref="H14:H15"/>
    <mergeCell ref="G9:H9"/>
    <mergeCell ref="K9:L9"/>
    <mergeCell ref="D11:D13"/>
    <mergeCell ref="E11:E13"/>
    <mergeCell ref="F11:F13"/>
    <mergeCell ref="G11:G12"/>
    <mergeCell ref="H11:H12"/>
    <mergeCell ref="I11:I12"/>
    <mergeCell ref="J11:J12"/>
    <mergeCell ref="D2:I2"/>
    <mergeCell ref="D3:I3"/>
    <mergeCell ref="A4:F4"/>
    <mergeCell ref="E5:M5"/>
    <mergeCell ref="A7:A8"/>
    <mergeCell ref="D7:E7"/>
    <mergeCell ref="F7:I7"/>
    <mergeCell ref="J7:M7"/>
    <mergeCell ref="G8:H8"/>
    <mergeCell ref="K8:L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7"/>
  <sheetViews>
    <sheetView tabSelected="1" topLeftCell="A112" workbookViewId="0">
      <selection activeCell="F120" sqref="F120"/>
    </sheetView>
  </sheetViews>
  <sheetFormatPr defaultRowHeight="15" x14ac:dyDescent="0.25"/>
  <cols>
    <col min="2" max="2" width="10.42578125" customWidth="1"/>
    <col min="3" max="3" width="55.5703125" customWidth="1"/>
    <col min="5" max="5" width="0" hidden="1" customWidth="1"/>
    <col min="6" max="6" width="36" customWidth="1"/>
    <col min="7" max="7" width="34.7109375" customWidth="1"/>
    <col min="8" max="8" width="90.5703125" customWidth="1"/>
  </cols>
  <sheetData>
    <row r="2" spans="2:8" hidden="1" x14ac:dyDescent="0.25">
      <c r="B2" s="12"/>
      <c r="C2" s="12"/>
      <c r="D2" s="12"/>
      <c r="E2" s="12"/>
      <c r="F2" s="12"/>
      <c r="G2" s="12"/>
      <c r="H2" s="12"/>
    </row>
    <row r="3" spans="2:8" ht="43.5" customHeight="1" x14ac:dyDescent="0.25">
      <c r="B3" s="181" t="s">
        <v>120</v>
      </c>
      <c r="C3" s="181"/>
      <c r="D3" s="181"/>
      <c r="E3" s="181"/>
      <c r="F3" s="181"/>
      <c r="G3" s="134"/>
      <c r="H3" s="135"/>
    </row>
    <row r="4" spans="2:8" x14ac:dyDescent="0.25">
      <c r="B4" s="104" t="s">
        <v>58</v>
      </c>
      <c r="C4" s="104"/>
      <c r="D4" s="104"/>
      <c r="E4" s="104"/>
      <c r="F4" s="104"/>
      <c r="G4" s="85"/>
      <c r="H4" s="12"/>
    </row>
    <row r="5" spans="2:8" hidden="1" x14ac:dyDescent="0.25">
      <c r="B5" s="14"/>
      <c r="C5" s="14"/>
      <c r="D5" s="14"/>
      <c r="E5" s="14"/>
      <c r="F5" s="14"/>
      <c r="G5" s="14"/>
      <c r="H5" s="12"/>
    </row>
    <row r="6" spans="2:8" hidden="1" x14ac:dyDescent="0.25">
      <c r="B6" s="6"/>
      <c r="C6" s="6"/>
      <c r="D6" s="6"/>
      <c r="E6" s="136"/>
      <c r="F6" s="136" t="s">
        <v>121</v>
      </c>
      <c r="G6" s="136" t="s">
        <v>122</v>
      </c>
      <c r="H6" s="6"/>
    </row>
    <row r="7" spans="2:8" ht="45" x14ac:dyDescent="0.25">
      <c r="B7" s="137"/>
      <c r="C7" s="182" t="s">
        <v>110</v>
      </c>
      <c r="D7" s="183"/>
      <c r="E7" s="138"/>
      <c r="F7" s="138" t="s">
        <v>114</v>
      </c>
      <c r="G7" s="138" t="s">
        <v>118</v>
      </c>
      <c r="H7" s="118"/>
    </row>
    <row r="8" spans="2:8" x14ac:dyDescent="0.25">
      <c r="B8" s="137"/>
      <c r="C8" s="182" t="s">
        <v>123</v>
      </c>
      <c r="D8" s="183"/>
      <c r="E8" s="138"/>
      <c r="F8" s="138" t="s">
        <v>104</v>
      </c>
      <c r="G8" s="138" t="s">
        <v>104</v>
      </c>
      <c r="H8" s="119"/>
    </row>
    <row r="9" spans="2:8" x14ac:dyDescent="0.25">
      <c r="B9" s="137"/>
      <c r="C9" s="182" t="s">
        <v>124</v>
      </c>
      <c r="D9" s="183"/>
      <c r="E9" s="138"/>
      <c r="F9" s="138" t="s">
        <v>125</v>
      </c>
      <c r="G9" s="138" t="s">
        <v>125</v>
      </c>
      <c r="H9" s="119"/>
    </row>
    <row r="10" spans="2:8" x14ac:dyDescent="0.25">
      <c r="B10" s="184" t="s">
        <v>126</v>
      </c>
      <c r="C10" s="182"/>
      <c r="D10" s="182"/>
      <c r="E10" s="81"/>
      <c r="F10" s="81"/>
      <c r="G10" s="81"/>
      <c r="H10" s="119"/>
    </row>
    <row r="11" spans="2:8" ht="33.75" x14ac:dyDescent="0.25">
      <c r="B11" s="66" t="s">
        <v>100</v>
      </c>
      <c r="C11" s="66" t="s">
        <v>127</v>
      </c>
      <c r="D11" s="66" t="s">
        <v>128</v>
      </c>
      <c r="E11" s="66" t="s">
        <v>129</v>
      </c>
      <c r="F11" s="66" t="s">
        <v>129</v>
      </c>
      <c r="G11" s="66" t="s">
        <v>129</v>
      </c>
      <c r="H11" s="120"/>
    </row>
    <row r="12" spans="2:8" ht="22.5" x14ac:dyDescent="0.25">
      <c r="B12" s="139">
        <v>1</v>
      </c>
      <c r="C12" s="43" t="s">
        <v>130</v>
      </c>
      <c r="D12" s="66" t="s">
        <v>131</v>
      </c>
      <c r="E12" s="140"/>
      <c r="F12" s="140" t="s">
        <v>132</v>
      </c>
      <c r="G12" s="140" t="s">
        <v>133</v>
      </c>
      <c r="H12" s="141" t="s">
        <v>134</v>
      </c>
    </row>
    <row r="13" spans="2:8" ht="22.5" x14ac:dyDescent="0.25">
      <c r="B13" s="139">
        <v>2</v>
      </c>
      <c r="C13" s="43" t="s">
        <v>135</v>
      </c>
      <c r="D13" s="66" t="s">
        <v>131</v>
      </c>
      <c r="E13" s="142">
        <v>0</v>
      </c>
      <c r="F13" s="142" t="s">
        <v>136</v>
      </c>
      <c r="G13" s="142" t="s">
        <v>137</v>
      </c>
      <c r="H13" s="141" t="s">
        <v>138</v>
      </c>
    </row>
    <row r="14" spans="2:8" ht="22.5" x14ac:dyDescent="0.25">
      <c r="B14" s="143" t="s">
        <v>313</v>
      </c>
      <c r="C14" s="43" t="s">
        <v>139</v>
      </c>
      <c r="D14" s="66" t="s">
        <v>131</v>
      </c>
      <c r="E14" s="140"/>
      <c r="F14" s="140">
        <v>0</v>
      </c>
      <c r="G14" s="140">
        <v>0</v>
      </c>
      <c r="H14" s="141"/>
    </row>
    <row r="15" spans="2:8" ht="33.75" x14ac:dyDescent="0.25">
      <c r="B15" s="143" t="s">
        <v>314</v>
      </c>
      <c r="C15" s="43" t="s">
        <v>140</v>
      </c>
      <c r="D15" s="66" t="s">
        <v>131</v>
      </c>
      <c r="E15" s="142">
        <v>0</v>
      </c>
      <c r="F15" s="142" t="s">
        <v>141</v>
      </c>
      <c r="G15" s="142">
        <v>0</v>
      </c>
      <c r="H15" s="141" t="s">
        <v>142</v>
      </c>
    </row>
    <row r="16" spans="2:8" hidden="1" x14ac:dyDescent="0.25">
      <c r="B16" s="144"/>
      <c r="C16" s="145"/>
      <c r="D16" s="146"/>
      <c r="E16" s="145"/>
      <c r="F16" s="145"/>
      <c r="G16" s="145"/>
      <c r="H16" s="147"/>
    </row>
    <row r="17" spans="2:8" hidden="1" x14ac:dyDescent="0.25">
      <c r="B17" s="144"/>
      <c r="C17" s="145"/>
      <c r="D17" s="146"/>
      <c r="E17" s="148"/>
      <c r="F17" s="148"/>
      <c r="G17" s="148"/>
      <c r="H17" s="147"/>
    </row>
    <row r="18" spans="2:8" hidden="1" x14ac:dyDescent="0.25">
      <c r="B18" s="144"/>
      <c r="C18" s="145"/>
      <c r="D18" s="146"/>
      <c r="E18" s="148"/>
      <c r="F18" s="148"/>
      <c r="G18" s="148"/>
      <c r="H18" s="147"/>
    </row>
    <row r="19" spans="2:8" hidden="1" x14ac:dyDescent="0.25">
      <c r="B19" s="144"/>
      <c r="C19" s="145"/>
      <c r="D19" s="146"/>
      <c r="E19" s="148"/>
      <c r="F19" s="148"/>
      <c r="G19" s="148"/>
      <c r="H19" s="147"/>
    </row>
    <row r="20" spans="2:8" hidden="1" x14ac:dyDescent="0.25">
      <c r="B20" s="144"/>
      <c r="C20" s="145"/>
      <c r="D20" s="146"/>
      <c r="E20" s="148"/>
      <c r="F20" s="148"/>
      <c r="G20" s="148"/>
      <c r="H20" s="147"/>
    </row>
    <row r="21" spans="2:8" hidden="1" x14ac:dyDescent="0.25">
      <c r="B21" s="144"/>
      <c r="C21" s="145"/>
      <c r="D21" s="146"/>
      <c r="E21" s="145"/>
      <c r="F21" s="145"/>
      <c r="G21" s="145"/>
      <c r="H21" s="147"/>
    </row>
    <row r="22" spans="2:8" ht="22.5" customHeight="1" x14ac:dyDescent="0.25">
      <c r="B22" s="149" t="s">
        <v>324</v>
      </c>
      <c r="C22" s="39" t="s">
        <v>143</v>
      </c>
      <c r="D22" s="66" t="s">
        <v>144</v>
      </c>
      <c r="E22" s="66" t="s">
        <v>144</v>
      </c>
      <c r="F22" s="66" t="s">
        <v>144</v>
      </c>
      <c r="G22" s="66" t="s">
        <v>144</v>
      </c>
      <c r="H22" s="141" t="s">
        <v>145</v>
      </c>
    </row>
    <row r="23" spans="2:8" hidden="1" x14ac:dyDescent="0.25">
      <c r="B23" s="150"/>
      <c r="C23" s="151" t="s">
        <v>146</v>
      </c>
      <c r="D23" s="71"/>
      <c r="E23" s="71">
        <v>0</v>
      </c>
      <c r="F23" s="71">
        <v>1699025.1143</v>
      </c>
      <c r="G23" s="71">
        <v>0</v>
      </c>
      <c r="H23" s="152"/>
    </row>
    <row r="24" spans="2:8" ht="22.5" x14ac:dyDescent="0.25">
      <c r="B24" s="139" t="s">
        <v>147</v>
      </c>
      <c r="C24" s="43" t="s">
        <v>148</v>
      </c>
      <c r="D24" s="153" t="s">
        <v>149</v>
      </c>
      <c r="E24" s="154"/>
      <c r="F24" s="154">
        <v>276.48</v>
      </c>
      <c r="G24" s="154">
        <v>0</v>
      </c>
      <c r="H24" s="141" t="s">
        <v>150</v>
      </c>
    </row>
    <row r="25" spans="2:8" x14ac:dyDescent="0.25">
      <c r="B25" s="139" t="s">
        <v>151</v>
      </c>
      <c r="C25" s="43" t="s">
        <v>152</v>
      </c>
      <c r="D25" s="66" t="s">
        <v>131</v>
      </c>
      <c r="E25" s="154"/>
      <c r="F25" s="154" t="s">
        <v>153</v>
      </c>
      <c r="G25" s="154"/>
      <c r="H25" s="141"/>
    </row>
    <row r="26" spans="2:8" x14ac:dyDescent="0.25">
      <c r="B26" s="139" t="s">
        <v>154</v>
      </c>
      <c r="C26" s="43" t="s">
        <v>155</v>
      </c>
      <c r="D26" s="66" t="s">
        <v>131</v>
      </c>
      <c r="E26" s="154"/>
      <c r="F26" s="154" t="s">
        <v>156</v>
      </c>
      <c r="G26" s="154"/>
      <c r="H26" s="141"/>
    </row>
    <row r="27" spans="2:8" x14ac:dyDescent="0.25">
      <c r="B27" s="139" t="s">
        <v>157</v>
      </c>
      <c r="C27" s="43" t="s">
        <v>158</v>
      </c>
      <c r="D27" s="66" t="s">
        <v>144</v>
      </c>
      <c r="E27" s="155"/>
      <c r="F27" s="155" t="s">
        <v>159</v>
      </c>
      <c r="G27" s="155"/>
      <c r="H27" s="141"/>
    </row>
    <row r="28" spans="2:8" x14ac:dyDescent="0.25">
      <c r="B28" s="137"/>
      <c r="C28" s="80" t="s">
        <v>160</v>
      </c>
      <c r="D28" s="156"/>
      <c r="E28" s="157"/>
      <c r="F28" s="157"/>
      <c r="G28" s="157"/>
      <c r="H28" s="158"/>
    </row>
    <row r="29" spans="2:8" hidden="1" x14ac:dyDescent="0.25">
      <c r="B29" s="139"/>
      <c r="C29" s="43"/>
      <c r="D29" s="66" t="s">
        <v>131</v>
      </c>
      <c r="E29" s="140"/>
      <c r="F29" s="140"/>
      <c r="G29" s="140"/>
      <c r="H29" s="141"/>
    </row>
    <row r="30" spans="2:8" hidden="1" x14ac:dyDescent="0.25">
      <c r="B30" s="139"/>
      <c r="C30" s="43"/>
      <c r="D30" s="66" t="s">
        <v>131</v>
      </c>
      <c r="E30" s="140"/>
      <c r="F30" s="140"/>
      <c r="G30" s="140"/>
      <c r="H30" s="141"/>
    </row>
    <row r="31" spans="2:8" hidden="1" x14ac:dyDescent="0.25">
      <c r="B31" s="139"/>
      <c r="C31" s="43"/>
      <c r="D31" s="66" t="s">
        <v>131</v>
      </c>
      <c r="E31" s="140"/>
      <c r="F31" s="140"/>
      <c r="G31" s="140"/>
      <c r="H31" s="141"/>
    </row>
    <row r="32" spans="2:8" ht="22.5" x14ac:dyDescent="0.25">
      <c r="B32" s="143" t="s">
        <v>315</v>
      </c>
      <c r="C32" s="43" t="s">
        <v>161</v>
      </c>
      <c r="D32" s="66" t="s">
        <v>131</v>
      </c>
      <c r="E32" s="140"/>
      <c r="F32" s="140">
        <v>0</v>
      </c>
      <c r="G32" s="140" t="s">
        <v>162</v>
      </c>
      <c r="H32" s="141"/>
    </row>
    <row r="33" spans="2:8" ht="22.5" x14ac:dyDescent="0.25">
      <c r="B33" s="149" t="s">
        <v>316</v>
      </c>
      <c r="C33" s="43" t="s">
        <v>163</v>
      </c>
      <c r="D33" s="66" t="s">
        <v>164</v>
      </c>
      <c r="E33" s="140"/>
      <c r="F33" s="140">
        <v>0</v>
      </c>
      <c r="G33" s="140" t="s">
        <v>165</v>
      </c>
      <c r="H33" s="141"/>
    </row>
    <row r="34" spans="2:8" ht="22.5" x14ac:dyDescent="0.25">
      <c r="B34" s="149" t="s">
        <v>317</v>
      </c>
      <c r="C34" s="43" t="s">
        <v>166</v>
      </c>
      <c r="D34" s="66" t="s">
        <v>167</v>
      </c>
      <c r="E34" s="140"/>
      <c r="F34" s="140">
        <v>0</v>
      </c>
      <c r="G34" s="140" t="s">
        <v>168</v>
      </c>
      <c r="H34" s="141"/>
    </row>
    <row r="35" spans="2:8" ht="22.5" x14ac:dyDescent="0.25">
      <c r="B35" s="186" t="str">
        <f>FHD_NUM_P_11</f>
        <v>2.4</v>
      </c>
      <c r="C35" s="43" t="s">
        <v>169</v>
      </c>
      <c r="D35" s="66" t="s">
        <v>131</v>
      </c>
      <c r="E35" s="140"/>
      <c r="F35" s="140" t="s">
        <v>170</v>
      </c>
      <c r="G35" s="140" t="s">
        <v>171</v>
      </c>
      <c r="H35" s="141"/>
    </row>
    <row r="36" spans="2:8" ht="22.5" x14ac:dyDescent="0.25">
      <c r="B36" s="186" t="str">
        <f>FHD_NUM_P_12</f>
        <v>2.5</v>
      </c>
      <c r="C36" s="43" t="s">
        <v>172</v>
      </c>
      <c r="D36" s="66" t="s">
        <v>131</v>
      </c>
      <c r="E36" s="140"/>
      <c r="F36" s="140" t="s">
        <v>173</v>
      </c>
      <c r="G36" s="140" t="s">
        <v>174</v>
      </c>
      <c r="H36" s="141"/>
    </row>
    <row r="37" spans="2:8" ht="45" x14ac:dyDescent="0.25">
      <c r="B37" s="186" t="str">
        <f>FHD_NUM_P_13</f>
        <v>2.6</v>
      </c>
      <c r="C37" s="43" t="s">
        <v>175</v>
      </c>
      <c r="D37" s="66" t="s">
        <v>131</v>
      </c>
      <c r="E37" s="140"/>
      <c r="F37" s="140" t="s">
        <v>176</v>
      </c>
      <c r="G37" s="140" t="s">
        <v>177</v>
      </c>
      <c r="H37" s="141"/>
    </row>
    <row r="38" spans="2:8" ht="22.5" x14ac:dyDescent="0.25">
      <c r="B38" s="186" t="str">
        <f>FHD_NUM_P_14</f>
        <v>2.6.1</v>
      </c>
      <c r="C38" s="43" t="s">
        <v>178</v>
      </c>
      <c r="D38" s="66" t="s">
        <v>131</v>
      </c>
      <c r="E38" s="140"/>
      <c r="F38" s="140" t="s">
        <v>179</v>
      </c>
      <c r="G38" s="140" t="s">
        <v>180</v>
      </c>
      <c r="H38" s="141"/>
    </row>
    <row r="39" spans="2:8" ht="33.75" x14ac:dyDescent="0.25">
      <c r="B39" s="186" t="str">
        <f>FHD_NUM_P_15</f>
        <v>2.6.2</v>
      </c>
      <c r="C39" s="43" t="s">
        <v>181</v>
      </c>
      <c r="D39" s="66" t="s">
        <v>131</v>
      </c>
      <c r="E39" s="140"/>
      <c r="F39" s="140" t="s">
        <v>182</v>
      </c>
      <c r="G39" s="140" t="s">
        <v>183</v>
      </c>
      <c r="H39" s="141"/>
    </row>
    <row r="40" spans="2:8" ht="45" x14ac:dyDescent="0.25">
      <c r="B40" s="186" t="str">
        <f>FHD_NUM_P_16</f>
        <v>2.7</v>
      </c>
      <c r="C40" s="43" t="s">
        <v>184</v>
      </c>
      <c r="D40" s="66" t="s">
        <v>131</v>
      </c>
      <c r="E40" s="140"/>
      <c r="F40" s="140" t="s">
        <v>185</v>
      </c>
      <c r="G40" s="140">
        <v>0</v>
      </c>
      <c r="H40" s="141"/>
    </row>
    <row r="41" spans="2:8" ht="22.5" x14ac:dyDescent="0.25">
      <c r="B41" s="186" t="str">
        <f>FHD_NUM_P_17</f>
        <v>2.7.1</v>
      </c>
      <c r="C41" s="43" t="s">
        <v>186</v>
      </c>
      <c r="D41" s="66" t="s">
        <v>131</v>
      </c>
      <c r="E41" s="140"/>
      <c r="F41" s="140" t="s">
        <v>187</v>
      </c>
      <c r="G41" s="140">
        <v>0</v>
      </c>
      <c r="H41" s="141"/>
    </row>
    <row r="42" spans="2:8" ht="33.75" x14ac:dyDescent="0.25">
      <c r="B42" s="186" t="str">
        <f>FHD_NUM_P_18</f>
        <v>2.7.2</v>
      </c>
      <c r="C42" s="43" t="s">
        <v>188</v>
      </c>
      <c r="D42" s="66" t="s">
        <v>131</v>
      </c>
      <c r="E42" s="140"/>
      <c r="F42" s="140" t="s">
        <v>189</v>
      </c>
      <c r="G42" s="140">
        <v>0</v>
      </c>
      <c r="H42" s="141"/>
    </row>
    <row r="43" spans="2:8" ht="22.5" x14ac:dyDescent="0.25">
      <c r="B43" s="186" t="str">
        <f>FHD_NUM_P_19</f>
        <v>2.8</v>
      </c>
      <c r="C43" s="43" t="s">
        <v>190</v>
      </c>
      <c r="D43" s="66" t="s">
        <v>131</v>
      </c>
      <c r="E43" s="140"/>
      <c r="F43" s="140" t="s">
        <v>191</v>
      </c>
      <c r="G43" s="140" t="s">
        <v>192</v>
      </c>
      <c r="H43" s="141"/>
    </row>
    <row r="44" spans="2:8" x14ac:dyDescent="0.25">
      <c r="B44" s="186" t="str">
        <f>FHD_NUM_P_20</f>
        <v>2.8.1</v>
      </c>
      <c r="C44" s="43" t="s">
        <v>193</v>
      </c>
      <c r="D44" s="66" t="s">
        <v>131</v>
      </c>
      <c r="E44" s="140"/>
      <c r="F44" s="140" t="s">
        <v>194</v>
      </c>
      <c r="G44" s="140" t="s">
        <v>192</v>
      </c>
      <c r="H44" s="141"/>
    </row>
    <row r="45" spans="2:8" x14ac:dyDescent="0.25">
      <c r="B45" s="186" t="str">
        <f>FHD_NUM_P_21</f>
        <v>2.8.2</v>
      </c>
      <c r="C45" s="43" t="s">
        <v>195</v>
      </c>
      <c r="D45" s="66" t="s">
        <v>131</v>
      </c>
      <c r="E45" s="140"/>
      <c r="F45" s="140">
        <v>492.05</v>
      </c>
      <c r="G45" s="140">
        <v>0</v>
      </c>
      <c r="H45" s="141"/>
    </row>
    <row r="46" spans="2:8" ht="22.5" x14ac:dyDescent="0.25">
      <c r="B46" s="186" t="str">
        <f>FHD_NUM_P_22</f>
        <v>2.9</v>
      </c>
      <c r="C46" s="43" t="s">
        <v>196</v>
      </c>
      <c r="D46" s="66" t="s">
        <v>131</v>
      </c>
      <c r="E46" s="140"/>
      <c r="F46" s="140">
        <v>535.16</v>
      </c>
      <c r="G46" s="140">
        <v>49.36</v>
      </c>
      <c r="H46" s="141"/>
    </row>
    <row r="47" spans="2:8" x14ac:dyDescent="0.25">
      <c r="B47" s="186" t="str">
        <f>FHD_NUM_P_23</f>
        <v>2.10</v>
      </c>
      <c r="C47" s="43" t="s">
        <v>197</v>
      </c>
      <c r="D47" s="66" t="s">
        <v>131</v>
      </c>
      <c r="E47" s="140"/>
      <c r="F47" s="140">
        <v>0</v>
      </c>
      <c r="G47" s="140">
        <v>0</v>
      </c>
      <c r="H47" s="141" t="s">
        <v>198</v>
      </c>
    </row>
    <row r="48" spans="2:8" x14ac:dyDescent="0.25">
      <c r="B48" s="186" t="str">
        <f>FHD_NUM_P_24</f>
        <v>2.10.1</v>
      </c>
      <c r="C48" s="43" t="s">
        <v>199</v>
      </c>
      <c r="D48" s="66" t="s">
        <v>131</v>
      </c>
      <c r="E48" s="140"/>
      <c r="F48" s="140">
        <v>0</v>
      </c>
      <c r="G48" s="140">
        <v>0</v>
      </c>
      <c r="H48" s="141" t="s">
        <v>200</v>
      </c>
    </row>
    <row r="49" spans="2:8" x14ac:dyDescent="0.25">
      <c r="B49" s="186" t="str">
        <f>FHD_NUM_P_25</f>
        <v>2.10.2</v>
      </c>
      <c r="C49" s="43" t="s">
        <v>201</v>
      </c>
      <c r="D49" s="66" t="s">
        <v>131</v>
      </c>
      <c r="E49" s="140"/>
      <c r="F49" s="140">
        <v>0</v>
      </c>
      <c r="G49" s="140">
        <v>0</v>
      </c>
      <c r="H49" s="141" t="s">
        <v>202</v>
      </c>
    </row>
    <row r="50" spans="2:8" x14ac:dyDescent="0.25">
      <c r="B50" s="186" t="str">
        <f>FHD_NUM_P_26</f>
        <v>2.11</v>
      </c>
      <c r="C50" s="43" t="s">
        <v>203</v>
      </c>
      <c r="D50" s="66" t="s">
        <v>131</v>
      </c>
      <c r="E50" s="140"/>
      <c r="F50" s="140">
        <v>783.67</v>
      </c>
      <c r="G50" s="140">
        <v>0</v>
      </c>
      <c r="H50" s="141" t="s">
        <v>204</v>
      </c>
    </row>
    <row r="51" spans="2:8" x14ac:dyDescent="0.25">
      <c r="B51" s="186" t="str">
        <f>FHD_NUM_P_27</f>
        <v>2.11.1</v>
      </c>
      <c r="C51" s="43" t="s">
        <v>199</v>
      </c>
      <c r="D51" s="66" t="s">
        <v>131</v>
      </c>
      <c r="E51" s="140"/>
      <c r="F51" s="140">
        <v>0</v>
      </c>
      <c r="G51" s="140">
        <v>0</v>
      </c>
      <c r="H51" s="141" t="s">
        <v>205</v>
      </c>
    </row>
    <row r="52" spans="2:8" x14ac:dyDescent="0.25">
      <c r="B52" s="186" t="str">
        <f>FHD_NUM_P_28</f>
        <v>2.11.2</v>
      </c>
      <c r="C52" s="43" t="s">
        <v>201</v>
      </c>
      <c r="D52" s="66" t="s">
        <v>131</v>
      </c>
      <c r="E52" s="140"/>
      <c r="F52" s="140">
        <v>0</v>
      </c>
      <c r="G52" s="140">
        <v>0</v>
      </c>
      <c r="H52" s="141" t="s">
        <v>206</v>
      </c>
    </row>
    <row r="53" spans="2:8" ht="33.75" x14ac:dyDescent="0.25">
      <c r="B53" s="186" t="str">
        <f>FHD_NUM_P_29</f>
        <v>2.12</v>
      </c>
      <c r="C53" s="43" t="s">
        <v>207</v>
      </c>
      <c r="D53" s="66" t="s">
        <v>131</v>
      </c>
      <c r="E53" s="140"/>
      <c r="F53" s="140" t="s">
        <v>208</v>
      </c>
      <c r="G53" s="140" t="s">
        <v>209</v>
      </c>
      <c r="H53" s="141" t="s">
        <v>210</v>
      </c>
    </row>
    <row r="54" spans="2:8" ht="45" x14ac:dyDescent="0.25">
      <c r="B54" s="186" t="str">
        <f>FHD_NUM_P_30</f>
        <v>2.12.1</v>
      </c>
      <c r="C54" s="43" t="s">
        <v>211</v>
      </c>
      <c r="D54" s="66" t="s">
        <v>212</v>
      </c>
      <c r="E54" s="38" t="s">
        <v>213</v>
      </c>
      <c r="F54" s="38" t="s">
        <v>214</v>
      </c>
      <c r="G54" s="38" t="s">
        <v>213</v>
      </c>
      <c r="H54" s="141"/>
    </row>
    <row r="55" spans="2:8" hidden="1" x14ac:dyDescent="0.25">
      <c r="B55" s="139"/>
      <c r="C55" s="43"/>
      <c r="D55" s="66" t="s">
        <v>131</v>
      </c>
      <c r="E55" s="140"/>
      <c r="F55" s="140"/>
      <c r="G55" s="140"/>
      <c r="H55" s="141"/>
    </row>
    <row r="56" spans="2:8" ht="22.5" hidden="1" x14ac:dyDescent="0.25">
      <c r="B56" s="139"/>
      <c r="C56" s="43"/>
      <c r="D56" s="66" t="s">
        <v>212</v>
      </c>
      <c r="E56" s="38" t="s">
        <v>213</v>
      </c>
      <c r="F56" s="38" t="s">
        <v>213</v>
      </c>
      <c r="G56" s="38" t="s">
        <v>213</v>
      </c>
      <c r="H56" s="141"/>
    </row>
    <row r="57" spans="2:8" ht="33.75" x14ac:dyDescent="0.25">
      <c r="B57" s="186" t="str">
        <f>FHD_NUM_P_33</f>
        <v>2.13</v>
      </c>
      <c r="C57" s="43" t="s">
        <v>215</v>
      </c>
      <c r="D57" s="95" t="s">
        <v>131</v>
      </c>
      <c r="E57" s="159">
        <v>0</v>
      </c>
      <c r="F57" s="159" t="s">
        <v>216</v>
      </c>
      <c r="G57" s="159" t="s">
        <v>217</v>
      </c>
      <c r="H57" s="141" t="s">
        <v>218</v>
      </c>
    </row>
    <row r="58" spans="2:8" ht="11.25" customHeight="1" x14ac:dyDescent="0.25">
      <c r="B58" s="71" t="s">
        <v>219</v>
      </c>
      <c r="C58" s="151"/>
      <c r="D58" s="71"/>
      <c r="E58" s="152"/>
      <c r="F58" s="152"/>
      <c r="G58" s="152"/>
      <c r="H58" s="160"/>
    </row>
    <row r="59" spans="2:8" ht="22.5" x14ac:dyDescent="0.25">
      <c r="B59" s="66" t="s">
        <v>220</v>
      </c>
      <c r="C59" s="72" t="s">
        <v>221</v>
      </c>
      <c r="D59" s="66" t="s">
        <v>131</v>
      </c>
      <c r="E59" s="154"/>
      <c r="F59" s="154" t="s">
        <v>222</v>
      </c>
      <c r="G59" s="154" t="s">
        <v>223</v>
      </c>
      <c r="H59" s="161" t="s">
        <v>224</v>
      </c>
    </row>
    <row r="60" spans="2:8" ht="33.75" x14ac:dyDescent="0.25">
      <c r="B60" s="66" t="s">
        <v>225</v>
      </c>
      <c r="C60" s="72" t="s">
        <v>226</v>
      </c>
      <c r="D60" s="66" t="s">
        <v>131</v>
      </c>
      <c r="E60" s="154"/>
      <c r="F60" s="154" t="s">
        <v>227</v>
      </c>
      <c r="G60" s="154" t="s">
        <v>228</v>
      </c>
      <c r="H60" s="161" t="s">
        <v>224</v>
      </c>
    </row>
    <row r="61" spans="2:8" ht="33.75" x14ac:dyDescent="0.25">
      <c r="B61" s="66" t="s">
        <v>229</v>
      </c>
      <c r="C61" s="72" t="s">
        <v>230</v>
      </c>
      <c r="D61" s="66" t="s">
        <v>131</v>
      </c>
      <c r="E61" s="154"/>
      <c r="F61" s="154" t="s">
        <v>231</v>
      </c>
      <c r="G61" s="154">
        <v>0</v>
      </c>
      <c r="H61" s="161" t="s">
        <v>224</v>
      </c>
    </row>
    <row r="62" spans="2:8" ht="22.5" x14ac:dyDescent="0.25">
      <c r="B62" s="66" t="s">
        <v>232</v>
      </c>
      <c r="C62" s="72" t="s">
        <v>233</v>
      </c>
      <c r="D62" s="66" t="s">
        <v>131</v>
      </c>
      <c r="E62" s="154"/>
      <c r="F62" s="154" t="s">
        <v>234</v>
      </c>
      <c r="G62" s="154">
        <v>0</v>
      </c>
      <c r="H62" s="161" t="s">
        <v>224</v>
      </c>
    </row>
    <row r="63" spans="2:8" ht="22.5" x14ac:dyDescent="0.25">
      <c r="B63" s="66" t="s">
        <v>235</v>
      </c>
      <c r="C63" s="72" t="s">
        <v>236</v>
      </c>
      <c r="D63" s="66" t="s">
        <v>131</v>
      </c>
      <c r="E63" s="154"/>
      <c r="F63" s="154" t="s">
        <v>237</v>
      </c>
      <c r="G63" s="154">
        <v>0</v>
      </c>
      <c r="H63" s="161" t="s">
        <v>224</v>
      </c>
    </row>
    <row r="64" spans="2:8" x14ac:dyDescent="0.25">
      <c r="B64" s="137"/>
      <c r="C64" s="80" t="s">
        <v>238</v>
      </c>
      <c r="D64" s="156"/>
      <c r="E64" s="157"/>
      <c r="F64" s="157"/>
      <c r="G64" s="157"/>
      <c r="H64" s="158"/>
    </row>
    <row r="65" spans="2:8" ht="22.5" x14ac:dyDescent="0.25">
      <c r="B65" s="139">
        <v>3</v>
      </c>
      <c r="C65" s="43" t="s">
        <v>239</v>
      </c>
      <c r="D65" s="66" t="s">
        <v>131</v>
      </c>
      <c r="E65" s="140"/>
      <c r="F65" s="140" t="s">
        <v>240</v>
      </c>
      <c r="G65" s="140" t="s">
        <v>241</v>
      </c>
      <c r="H65" s="141"/>
    </row>
    <row r="66" spans="2:8" ht="22.5" x14ac:dyDescent="0.25">
      <c r="B66" s="139">
        <v>4</v>
      </c>
      <c r="C66" s="43" t="s">
        <v>242</v>
      </c>
      <c r="D66" s="66" t="s">
        <v>131</v>
      </c>
      <c r="E66" s="140"/>
      <c r="F66" s="140" t="s">
        <v>243</v>
      </c>
      <c r="G66" s="140" t="s">
        <v>241</v>
      </c>
      <c r="H66" s="141" t="s">
        <v>244</v>
      </c>
    </row>
    <row r="67" spans="2:8" ht="33.75" x14ac:dyDescent="0.25">
      <c r="B67" s="186" t="str">
        <f>FHD_NUM_P_36</f>
        <v>4.1</v>
      </c>
      <c r="C67" s="43" t="s">
        <v>245</v>
      </c>
      <c r="D67" s="66" t="s">
        <v>131</v>
      </c>
      <c r="E67" s="140"/>
      <c r="F67" s="140">
        <v>0</v>
      </c>
      <c r="G67" s="140">
        <v>0</v>
      </c>
      <c r="H67" s="141"/>
    </row>
    <row r="68" spans="2:8" x14ac:dyDescent="0.25">
      <c r="B68" s="139">
        <v>5</v>
      </c>
      <c r="C68" s="43" t="s">
        <v>246</v>
      </c>
      <c r="D68" s="66" t="s">
        <v>131</v>
      </c>
      <c r="E68" s="140"/>
      <c r="F68" s="140" t="s">
        <v>247</v>
      </c>
      <c r="G68" s="140">
        <v>0</v>
      </c>
      <c r="H68" s="141" t="s">
        <v>248</v>
      </c>
    </row>
    <row r="69" spans="2:8" ht="22.5" x14ac:dyDescent="0.25">
      <c r="B69" s="186" t="str">
        <f>FHD_NUM_P_38</f>
        <v>5.1</v>
      </c>
      <c r="C69" s="43" t="s">
        <v>249</v>
      </c>
      <c r="D69" s="66" t="s">
        <v>131</v>
      </c>
      <c r="E69" s="140"/>
      <c r="F69" s="140" t="s">
        <v>247</v>
      </c>
      <c r="G69" s="140">
        <v>0</v>
      </c>
      <c r="H69" s="141" t="s">
        <v>250</v>
      </c>
    </row>
    <row r="70" spans="2:8" ht="22.5" x14ac:dyDescent="0.25">
      <c r="B70" s="186" t="str">
        <f>FHD_NUM_P_39</f>
        <v>5.1.1</v>
      </c>
      <c r="C70" s="43" t="s">
        <v>251</v>
      </c>
      <c r="D70" s="95" t="s">
        <v>131</v>
      </c>
      <c r="E70" s="140"/>
      <c r="F70" s="140" t="s">
        <v>247</v>
      </c>
      <c r="G70" s="140">
        <v>0</v>
      </c>
      <c r="H70" s="141" t="s">
        <v>252</v>
      </c>
    </row>
    <row r="71" spans="2:8" ht="22.5" x14ac:dyDescent="0.25">
      <c r="B71" s="186" t="str">
        <f>FHD_NUM_P_40</f>
        <v>5.1.2</v>
      </c>
      <c r="C71" s="162" t="s">
        <v>253</v>
      </c>
      <c r="D71" s="66" t="s">
        <v>131</v>
      </c>
      <c r="E71" s="163"/>
      <c r="F71" s="140">
        <v>0</v>
      </c>
      <c r="G71" s="163">
        <v>0</v>
      </c>
      <c r="H71" s="141" t="s">
        <v>254</v>
      </c>
    </row>
    <row r="72" spans="2:8" ht="22.5" x14ac:dyDescent="0.25">
      <c r="B72" s="186" t="str">
        <f>FHD_NUM_P_41</f>
        <v>5.2</v>
      </c>
      <c r="C72" s="162" t="s">
        <v>255</v>
      </c>
      <c r="D72" s="66" t="s">
        <v>131</v>
      </c>
      <c r="E72" s="163"/>
      <c r="F72" s="140">
        <v>0</v>
      </c>
      <c r="G72" s="163">
        <v>0</v>
      </c>
      <c r="H72" s="141"/>
    </row>
    <row r="73" spans="2:8" hidden="1" x14ac:dyDescent="0.25">
      <c r="B73" s="139"/>
      <c r="C73" s="162"/>
      <c r="D73" s="66" t="s">
        <v>131</v>
      </c>
      <c r="E73" s="163"/>
      <c r="F73" s="140"/>
      <c r="G73" s="163"/>
      <c r="H73" s="141"/>
    </row>
    <row r="74" spans="2:8" ht="45" x14ac:dyDescent="0.25">
      <c r="B74" s="139">
        <v>6</v>
      </c>
      <c r="C74" s="43" t="s">
        <v>256</v>
      </c>
      <c r="D74" s="164" t="s">
        <v>212</v>
      </c>
      <c r="E74" s="165"/>
      <c r="F74" s="166"/>
      <c r="G74" s="165"/>
      <c r="H74" s="141" t="s">
        <v>257</v>
      </c>
    </row>
    <row r="75" spans="2:8" ht="22.5" hidden="1" x14ac:dyDescent="0.25">
      <c r="B75" s="139"/>
      <c r="C75" s="43"/>
      <c r="D75" s="66" t="s">
        <v>258</v>
      </c>
      <c r="E75" s="163"/>
      <c r="F75" s="140"/>
      <c r="G75" s="163"/>
      <c r="H75" s="141"/>
    </row>
    <row r="76" spans="2:8" ht="22.5" hidden="1" x14ac:dyDescent="0.25">
      <c r="B76" s="139"/>
      <c r="C76" s="43"/>
      <c r="D76" s="66" t="s">
        <v>258</v>
      </c>
      <c r="E76" s="163"/>
      <c r="F76" s="140"/>
      <c r="G76" s="163"/>
      <c r="H76" s="141"/>
    </row>
    <row r="77" spans="2:8" ht="22.5" hidden="1" x14ac:dyDescent="0.25">
      <c r="B77" s="139"/>
      <c r="C77" s="43"/>
      <c r="D77" s="66" t="s">
        <v>258</v>
      </c>
      <c r="E77" s="163"/>
      <c r="F77" s="140"/>
      <c r="G77" s="163"/>
      <c r="H77" s="141"/>
    </row>
    <row r="78" spans="2:8" ht="22.5" hidden="1" x14ac:dyDescent="0.25">
      <c r="B78" s="139"/>
      <c r="C78" s="43"/>
      <c r="D78" s="66" t="s">
        <v>258</v>
      </c>
      <c r="E78" s="163"/>
      <c r="F78" s="140"/>
      <c r="G78" s="163"/>
      <c r="H78" s="141"/>
    </row>
    <row r="79" spans="2:8" ht="22.5" hidden="1" x14ac:dyDescent="0.25">
      <c r="B79" s="139"/>
      <c r="C79" s="43"/>
      <c r="D79" s="66" t="s">
        <v>258</v>
      </c>
      <c r="E79" s="163"/>
      <c r="F79" s="140"/>
      <c r="G79" s="163"/>
      <c r="H79" s="141"/>
    </row>
    <row r="80" spans="2:8" ht="22.5" hidden="1" x14ac:dyDescent="0.25">
      <c r="B80" s="139"/>
      <c r="C80" s="43"/>
      <c r="D80" s="66" t="s">
        <v>258</v>
      </c>
      <c r="E80" s="167">
        <v>0</v>
      </c>
      <c r="F80" s="142">
        <v>0</v>
      </c>
      <c r="G80" s="167">
        <v>0</v>
      </c>
      <c r="H80" s="141"/>
    </row>
    <row r="81" spans="2:8" ht="22.5" hidden="1" x14ac:dyDescent="0.25">
      <c r="B81" s="139"/>
      <c r="C81" s="43"/>
      <c r="D81" s="66" t="s">
        <v>258</v>
      </c>
      <c r="E81" s="163"/>
      <c r="F81" s="140"/>
      <c r="G81" s="163"/>
      <c r="H81" s="141"/>
    </row>
    <row r="82" spans="2:8" ht="22.5" hidden="1" x14ac:dyDescent="0.25">
      <c r="B82" s="139"/>
      <c r="C82" s="43"/>
      <c r="D82" s="66" t="s">
        <v>258</v>
      </c>
      <c r="E82" s="163"/>
      <c r="F82" s="140"/>
      <c r="G82" s="163"/>
      <c r="H82" s="141"/>
    </row>
    <row r="83" spans="2:8" hidden="1" x14ac:dyDescent="0.25">
      <c r="B83" s="139"/>
      <c r="C83" s="43"/>
      <c r="D83" s="66" t="s">
        <v>259</v>
      </c>
      <c r="E83" s="163"/>
      <c r="F83" s="140"/>
      <c r="G83" s="163"/>
      <c r="H83" s="141"/>
    </row>
    <row r="84" spans="2:8" ht="22.5" hidden="1" x14ac:dyDescent="0.25">
      <c r="B84" s="139"/>
      <c r="C84" s="43"/>
      <c r="D84" s="66" t="s">
        <v>258</v>
      </c>
      <c r="E84" s="163"/>
      <c r="F84" s="140"/>
      <c r="G84" s="163"/>
      <c r="H84" s="141"/>
    </row>
    <row r="85" spans="2:8" ht="22.5" hidden="1" x14ac:dyDescent="0.25">
      <c r="B85" s="139"/>
      <c r="C85" s="43"/>
      <c r="D85" s="66" t="s">
        <v>258</v>
      </c>
      <c r="E85" s="163"/>
      <c r="F85" s="140"/>
      <c r="G85" s="163"/>
      <c r="H85" s="141"/>
    </row>
    <row r="86" spans="2:8" hidden="1" x14ac:dyDescent="0.25">
      <c r="B86" s="139"/>
      <c r="C86" s="43"/>
      <c r="D86" s="153"/>
      <c r="E86" s="163"/>
      <c r="F86" s="140"/>
      <c r="G86" s="163"/>
      <c r="H86" s="141"/>
    </row>
    <row r="87" spans="2:8" hidden="1" x14ac:dyDescent="0.25">
      <c r="B87" s="139"/>
      <c r="C87" s="43"/>
      <c r="D87" s="66" t="s">
        <v>260</v>
      </c>
      <c r="E87" s="163"/>
      <c r="F87" s="140"/>
      <c r="G87" s="163"/>
      <c r="H87" s="141"/>
    </row>
    <row r="88" spans="2:8" hidden="1" x14ac:dyDescent="0.25">
      <c r="B88" s="139"/>
      <c r="C88" s="43"/>
      <c r="D88" s="66" t="s">
        <v>259</v>
      </c>
      <c r="E88" s="163"/>
      <c r="F88" s="140"/>
      <c r="G88" s="163"/>
      <c r="H88" s="141"/>
    </row>
    <row r="89" spans="2:8" ht="22.5" hidden="1" x14ac:dyDescent="0.25">
      <c r="B89" s="139"/>
      <c r="C89" s="43"/>
      <c r="D89" s="66" t="s">
        <v>258</v>
      </c>
      <c r="E89" s="163"/>
      <c r="F89" s="140"/>
      <c r="G89" s="163"/>
      <c r="H89" s="141"/>
    </row>
    <row r="90" spans="2:8" ht="22.5" hidden="1" x14ac:dyDescent="0.25">
      <c r="B90" s="139"/>
      <c r="C90" s="43"/>
      <c r="D90" s="66" t="s">
        <v>258</v>
      </c>
      <c r="E90" s="163"/>
      <c r="F90" s="140"/>
      <c r="G90" s="163"/>
      <c r="H90" s="141"/>
    </row>
    <row r="91" spans="2:8" ht="22.5" hidden="1" x14ac:dyDescent="0.25">
      <c r="B91" s="139"/>
      <c r="C91" s="43"/>
      <c r="D91" s="66" t="s">
        <v>258</v>
      </c>
      <c r="E91" s="163"/>
      <c r="F91" s="140"/>
      <c r="G91" s="163"/>
      <c r="H91" s="141"/>
    </row>
    <row r="92" spans="2:8" ht="45" x14ac:dyDescent="0.25">
      <c r="B92" s="139">
        <v>7</v>
      </c>
      <c r="C92" s="43" t="s">
        <v>261</v>
      </c>
      <c r="D92" s="66" t="s">
        <v>262</v>
      </c>
      <c r="E92" s="168"/>
      <c r="F92" s="169">
        <v>557</v>
      </c>
      <c r="G92" s="168">
        <v>557</v>
      </c>
      <c r="H92" s="141" t="s">
        <v>263</v>
      </c>
    </row>
    <row r="93" spans="2:8" x14ac:dyDescent="0.25">
      <c r="B93" s="71" t="s">
        <v>264</v>
      </c>
      <c r="C93" s="170"/>
      <c r="D93" s="171"/>
      <c r="E93" s="152"/>
      <c r="F93" s="152"/>
      <c r="G93" s="152"/>
      <c r="H93" s="172"/>
    </row>
    <row r="94" spans="2:8" ht="22.5" x14ac:dyDescent="0.25">
      <c r="B94" s="173"/>
      <c r="C94" s="174" t="s">
        <v>265</v>
      </c>
      <c r="D94" s="156"/>
      <c r="E94" s="157"/>
      <c r="F94" s="157"/>
      <c r="G94" s="157"/>
      <c r="H94" s="175" t="s">
        <v>266</v>
      </c>
    </row>
    <row r="95" spans="2:8" ht="22.5" x14ac:dyDescent="0.25">
      <c r="B95" s="139">
        <v>8</v>
      </c>
      <c r="C95" s="43" t="s">
        <v>267</v>
      </c>
      <c r="D95" s="60" t="s">
        <v>262</v>
      </c>
      <c r="E95" s="140"/>
      <c r="F95" s="140">
        <v>417.83</v>
      </c>
      <c r="G95" s="140">
        <v>417.83</v>
      </c>
      <c r="H95" s="141" t="s">
        <v>268</v>
      </c>
    </row>
    <row r="96" spans="2:8" ht="33.75" x14ac:dyDescent="0.25">
      <c r="B96" s="139">
        <v>9</v>
      </c>
      <c r="C96" s="43" t="s">
        <v>269</v>
      </c>
      <c r="D96" s="60" t="s">
        <v>260</v>
      </c>
      <c r="E96" s="140"/>
      <c r="F96" s="140" t="s">
        <v>270</v>
      </c>
      <c r="G96" s="140" t="s">
        <v>271</v>
      </c>
      <c r="H96" s="141" t="s">
        <v>272</v>
      </c>
    </row>
    <row r="97" spans="2:8" ht="33.75" x14ac:dyDescent="0.25">
      <c r="B97" s="186" t="str">
        <f>FHD_NUM_P_64</f>
        <v>9.1</v>
      </c>
      <c r="C97" s="43" t="s">
        <v>273</v>
      </c>
      <c r="D97" s="60" t="s">
        <v>260</v>
      </c>
      <c r="E97" s="154"/>
      <c r="F97" s="154"/>
      <c r="G97" s="154"/>
      <c r="H97" s="141" t="s">
        <v>274</v>
      </c>
    </row>
    <row r="98" spans="2:8" ht="56.25" x14ac:dyDescent="0.25">
      <c r="B98" s="139">
        <v>10</v>
      </c>
      <c r="C98" s="43" t="s">
        <v>275</v>
      </c>
      <c r="D98" s="60" t="s">
        <v>260</v>
      </c>
      <c r="E98" s="140"/>
      <c r="F98" s="140" t="s">
        <v>270</v>
      </c>
      <c r="G98" s="140" t="s">
        <v>271</v>
      </c>
      <c r="H98" s="141" t="s">
        <v>276</v>
      </c>
    </row>
    <row r="99" spans="2:8" x14ac:dyDescent="0.25">
      <c r="B99" s="186" t="str">
        <f>FHD_NUM_P_66</f>
        <v>10.1</v>
      </c>
      <c r="C99" s="43" t="s">
        <v>277</v>
      </c>
      <c r="D99" s="60" t="s">
        <v>260</v>
      </c>
      <c r="E99" s="140"/>
      <c r="F99" s="140" t="s">
        <v>270</v>
      </c>
      <c r="G99" s="140" t="s">
        <v>271</v>
      </c>
      <c r="H99" s="141"/>
    </row>
    <row r="100" spans="2:8" ht="45" x14ac:dyDescent="0.25">
      <c r="B100" s="186" t="str">
        <f>FHD_NUM_P_67</f>
        <v>10.1.1</v>
      </c>
      <c r="C100" s="43" t="s">
        <v>278</v>
      </c>
      <c r="D100" s="60" t="s">
        <v>260</v>
      </c>
      <c r="E100" s="140"/>
      <c r="F100" s="140">
        <v>0</v>
      </c>
      <c r="G100" s="140">
        <v>0</v>
      </c>
      <c r="H100" s="141"/>
    </row>
    <row r="101" spans="2:8" x14ac:dyDescent="0.25">
      <c r="B101" s="186" t="str">
        <f>FHD_NUM_P_68</f>
        <v>10.2</v>
      </c>
      <c r="C101" s="43" t="s">
        <v>279</v>
      </c>
      <c r="D101" s="60" t="s">
        <v>260</v>
      </c>
      <c r="E101" s="140"/>
      <c r="F101" s="140">
        <v>0</v>
      </c>
      <c r="G101" s="140">
        <v>0</v>
      </c>
      <c r="H101" s="141"/>
    </row>
    <row r="102" spans="2:8" ht="22.5" x14ac:dyDescent="0.25">
      <c r="B102" s="186" t="str">
        <f>FHD_NUM_P_69</f>
        <v>10.3</v>
      </c>
      <c r="C102" s="43" t="s">
        <v>280</v>
      </c>
      <c r="D102" s="60" t="s">
        <v>260</v>
      </c>
      <c r="E102" s="140"/>
      <c r="F102" s="140">
        <v>0</v>
      </c>
      <c r="G102" s="140">
        <v>0</v>
      </c>
      <c r="H102" s="141"/>
    </row>
    <row r="103" spans="2:8" ht="33.75" x14ac:dyDescent="0.25">
      <c r="B103" s="139">
        <v>11</v>
      </c>
      <c r="C103" s="43" t="s">
        <v>281</v>
      </c>
      <c r="D103" s="60" t="s">
        <v>282</v>
      </c>
      <c r="E103" s="140"/>
      <c r="F103" s="140">
        <v>0</v>
      </c>
      <c r="G103" s="140">
        <v>0</v>
      </c>
      <c r="H103" s="141"/>
    </row>
    <row r="104" spans="2:8" ht="22.5" x14ac:dyDescent="0.25">
      <c r="B104" s="139">
        <v>12</v>
      </c>
      <c r="C104" s="43" t="s">
        <v>283</v>
      </c>
      <c r="D104" s="60" t="s">
        <v>282</v>
      </c>
      <c r="E104" s="140"/>
      <c r="F104" s="140">
        <v>0</v>
      </c>
      <c r="G104" s="140">
        <v>0</v>
      </c>
      <c r="H104" s="141"/>
    </row>
    <row r="105" spans="2:8" ht="22.5" x14ac:dyDescent="0.25">
      <c r="B105" s="139">
        <v>13</v>
      </c>
      <c r="C105" s="43" t="s">
        <v>284</v>
      </c>
      <c r="D105" s="60" t="s">
        <v>285</v>
      </c>
      <c r="E105" s="140"/>
      <c r="F105" s="140">
        <v>124.98</v>
      </c>
      <c r="G105" s="140">
        <v>28.39</v>
      </c>
      <c r="H105" s="141"/>
    </row>
    <row r="106" spans="2:8" ht="22.5" x14ac:dyDescent="0.25">
      <c r="B106" s="139">
        <v>14</v>
      </c>
      <c r="C106" s="43" t="s">
        <v>286</v>
      </c>
      <c r="D106" s="176" t="s">
        <v>285</v>
      </c>
      <c r="E106" s="177"/>
      <c r="F106" s="177">
        <v>8.3362999999999996</v>
      </c>
      <c r="G106" s="177">
        <v>0</v>
      </c>
      <c r="H106" s="141"/>
    </row>
    <row r="107" spans="2:8" ht="33.75" hidden="1" x14ac:dyDescent="0.25">
      <c r="B107" s="139"/>
      <c r="C107" s="43"/>
      <c r="D107" s="60" t="s">
        <v>287</v>
      </c>
      <c r="E107" s="140"/>
      <c r="F107" s="140"/>
      <c r="G107" s="140"/>
      <c r="H107" s="141"/>
    </row>
    <row r="108" spans="2:8" hidden="1" x14ac:dyDescent="0.25">
      <c r="B108" s="139"/>
      <c r="C108" s="43"/>
      <c r="D108" s="60" t="s">
        <v>259</v>
      </c>
      <c r="E108" s="140"/>
      <c r="F108" s="140"/>
      <c r="G108" s="140"/>
      <c r="H108" s="141"/>
    </row>
    <row r="109" spans="2:8" hidden="1" x14ac:dyDescent="0.25">
      <c r="B109" s="139"/>
      <c r="C109" s="43"/>
      <c r="D109" s="60" t="s">
        <v>259</v>
      </c>
      <c r="E109" s="140"/>
      <c r="F109" s="140"/>
      <c r="G109" s="140"/>
      <c r="H109" s="141"/>
    </row>
    <row r="110" spans="2:8" hidden="1" x14ac:dyDescent="0.25">
      <c r="B110" s="139"/>
      <c r="C110" s="43"/>
      <c r="D110" s="60" t="s">
        <v>259</v>
      </c>
      <c r="E110" s="140"/>
      <c r="F110" s="140"/>
      <c r="G110" s="140"/>
      <c r="H110" s="141"/>
    </row>
    <row r="111" spans="2:8" hidden="1" x14ac:dyDescent="0.25">
      <c r="B111" s="71" t="s">
        <v>288</v>
      </c>
      <c r="C111" s="178"/>
      <c r="D111" s="179"/>
      <c r="E111" s="152"/>
      <c r="F111" s="152"/>
      <c r="G111" s="152"/>
      <c r="H111" s="172"/>
    </row>
    <row r="112" spans="2:8" ht="22.5" x14ac:dyDescent="0.25">
      <c r="B112" s="173"/>
      <c r="C112" s="174" t="s">
        <v>289</v>
      </c>
      <c r="D112" s="156"/>
      <c r="E112" s="157"/>
      <c r="F112" s="157"/>
      <c r="G112" s="157"/>
      <c r="H112" s="175" t="s">
        <v>290</v>
      </c>
    </row>
    <row r="113" spans="2:8" ht="67.5" x14ac:dyDescent="0.25">
      <c r="B113" s="139">
        <v>15</v>
      </c>
      <c r="C113" s="43" t="s">
        <v>291</v>
      </c>
      <c r="D113" s="60" t="s">
        <v>292</v>
      </c>
      <c r="E113" s="140"/>
      <c r="F113" s="140">
        <v>161.30000000000001</v>
      </c>
      <c r="G113" s="140">
        <v>0</v>
      </c>
      <c r="H113" s="141"/>
    </row>
    <row r="114" spans="2:8" x14ac:dyDescent="0.25">
      <c r="B114" s="71" t="s">
        <v>293</v>
      </c>
      <c r="C114" s="178"/>
      <c r="D114" s="179"/>
      <c r="E114" s="152"/>
      <c r="F114" s="152"/>
      <c r="G114" s="152"/>
      <c r="H114" s="172"/>
    </row>
    <row r="115" spans="2:8" ht="22.5" x14ac:dyDescent="0.25">
      <c r="B115" s="143" t="s">
        <v>318</v>
      </c>
      <c r="C115" s="72" t="s">
        <v>294</v>
      </c>
      <c r="D115" s="66" t="s">
        <v>292</v>
      </c>
      <c r="E115" s="154"/>
      <c r="F115" s="154">
        <v>172.7</v>
      </c>
      <c r="G115" s="154"/>
      <c r="H115" s="141" t="s">
        <v>295</v>
      </c>
    </row>
    <row r="116" spans="2:8" ht="22.5" x14ac:dyDescent="0.25">
      <c r="B116" s="143" t="s">
        <v>319</v>
      </c>
      <c r="C116" s="72" t="s">
        <v>296</v>
      </c>
      <c r="D116" s="66" t="s">
        <v>292</v>
      </c>
      <c r="E116" s="154"/>
      <c r="F116" s="154">
        <v>118.9</v>
      </c>
      <c r="G116" s="154"/>
      <c r="H116" s="141" t="s">
        <v>295</v>
      </c>
    </row>
    <row r="117" spans="2:8" ht="22.5" x14ac:dyDescent="0.25">
      <c r="B117" s="137"/>
      <c r="C117" s="80" t="s">
        <v>265</v>
      </c>
      <c r="D117" s="156"/>
      <c r="E117" s="157"/>
      <c r="F117" s="157"/>
      <c r="G117" s="157"/>
      <c r="H117" s="175" t="s">
        <v>297</v>
      </c>
    </row>
    <row r="118" spans="2:8" ht="67.5" x14ac:dyDescent="0.25">
      <c r="B118" s="139">
        <v>16</v>
      </c>
      <c r="C118" s="43" t="s">
        <v>298</v>
      </c>
      <c r="D118" s="66" t="s">
        <v>299</v>
      </c>
      <c r="E118" s="140"/>
      <c r="F118" s="140">
        <v>161.69999999999999</v>
      </c>
      <c r="G118" s="140">
        <v>0</v>
      </c>
      <c r="H118" s="141" t="s">
        <v>300</v>
      </c>
    </row>
    <row r="119" spans="2:8" x14ac:dyDescent="0.25">
      <c r="B119" s="71" t="s">
        <v>301</v>
      </c>
      <c r="C119" s="180"/>
      <c r="D119" s="179"/>
      <c r="E119" s="152"/>
      <c r="F119" s="152"/>
      <c r="G119" s="152"/>
      <c r="H119" s="172"/>
    </row>
    <row r="120" spans="2:8" ht="24.75" customHeight="1" x14ac:dyDescent="0.25">
      <c r="B120" s="143" t="s">
        <v>320</v>
      </c>
      <c r="C120" s="72" t="s">
        <v>294</v>
      </c>
      <c r="D120" s="66" t="s">
        <v>299</v>
      </c>
      <c r="E120" s="154"/>
      <c r="F120" s="154">
        <v>169.7</v>
      </c>
      <c r="G120" s="154"/>
      <c r="H120" s="141" t="s">
        <v>302</v>
      </c>
    </row>
    <row r="121" spans="2:8" ht="22.5" x14ac:dyDescent="0.25">
      <c r="B121" s="143" t="s">
        <v>321</v>
      </c>
      <c r="C121" s="72" t="s">
        <v>296</v>
      </c>
      <c r="D121" s="66" t="s">
        <v>299</v>
      </c>
      <c r="E121" s="154"/>
      <c r="F121" s="154">
        <v>116.1</v>
      </c>
      <c r="G121" s="154"/>
      <c r="H121" s="141" t="s">
        <v>302</v>
      </c>
    </row>
    <row r="122" spans="2:8" ht="22.5" x14ac:dyDescent="0.25">
      <c r="B122" s="137"/>
      <c r="C122" s="80" t="s">
        <v>265</v>
      </c>
      <c r="D122" s="156"/>
      <c r="E122" s="157"/>
      <c r="F122" s="157"/>
      <c r="G122" s="157"/>
      <c r="H122" s="175" t="s">
        <v>303</v>
      </c>
    </row>
    <row r="123" spans="2:8" ht="52.5" customHeight="1" x14ac:dyDescent="0.25">
      <c r="B123" s="139">
        <v>17</v>
      </c>
      <c r="C123" s="43" t="s">
        <v>304</v>
      </c>
      <c r="D123" s="66" t="s">
        <v>305</v>
      </c>
      <c r="E123" s="140"/>
      <c r="F123" s="140">
        <v>0.03</v>
      </c>
      <c r="G123" s="140">
        <v>0</v>
      </c>
      <c r="H123" s="141" t="s">
        <v>306</v>
      </c>
    </row>
    <row r="124" spans="2:8" ht="51.75" customHeight="1" x14ac:dyDescent="0.25">
      <c r="B124" s="139">
        <v>18</v>
      </c>
      <c r="C124" s="43" t="s">
        <v>307</v>
      </c>
      <c r="D124" s="66" t="s">
        <v>308</v>
      </c>
      <c r="E124" s="140"/>
      <c r="F124" s="140">
        <v>1.93</v>
      </c>
      <c r="G124" s="140">
        <v>0</v>
      </c>
      <c r="H124" s="141" t="s">
        <v>306</v>
      </c>
    </row>
    <row r="125" spans="2:8" ht="74.25" customHeight="1" x14ac:dyDescent="0.25">
      <c r="B125" s="139">
        <v>19</v>
      </c>
      <c r="C125" s="43" t="s">
        <v>309</v>
      </c>
      <c r="D125" s="66" t="s">
        <v>212</v>
      </c>
      <c r="E125" s="166"/>
      <c r="F125" s="166"/>
      <c r="G125" s="166"/>
      <c r="H125" s="141" t="s">
        <v>310</v>
      </c>
    </row>
    <row r="126" spans="2:8" ht="22.5" x14ac:dyDescent="0.25">
      <c r="B126" s="143" t="s">
        <v>322</v>
      </c>
      <c r="C126" s="43" t="s">
        <v>311</v>
      </c>
      <c r="D126" s="66" t="s">
        <v>212</v>
      </c>
      <c r="E126" s="166"/>
      <c r="F126" s="166"/>
      <c r="G126" s="166"/>
      <c r="H126" s="141" t="s">
        <v>310</v>
      </c>
    </row>
    <row r="127" spans="2:8" ht="22.5" x14ac:dyDescent="0.25">
      <c r="B127" s="143" t="s">
        <v>323</v>
      </c>
      <c r="C127" s="43" t="s">
        <v>312</v>
      </c>
      <c r="D127" s="66" t="s">
        <v>212</v>
      </c>
      <c r="E127" s="166"/>
      <c r="F127" s="166"/>
      <c r="G127" s="166"/>
      <c r="H127" s="141" t="s">
        <v>310</v>
      </c>
    </row>
  </sheetData>
  <mergeCells count="7">
    <mergeCell ref="H7:H11"/>
    <mergeCell ref="C8:D8"/>
    <mergeCell ref="C9:D9"/>
    <mergeCell ref="B10:D10"/>
    <mergeCell ref="B3:F3"/>
    <mergeCell ref="B4:F4"/>
    <mergeCell ref="C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24"/>
  <sheetViews>
    <sheetView workbookViewId="0">
      <selection activeCell="N21" sqref="N21"/>
    </sheetView>
  </sheetViews>
  <sheetFormatPr defaultRowHeight="15" x14ac:dyDescent="0.25"/>
  <cols>
    <col min="1" max="1" width="5.28515625" customWidth="1"/>
    <col min="4" max="4" width="25.85546875" customWidth="1"/>
    <col min="5" max="5" width="5.85546875" customWidth="1"/>
    <col min="6" max="6" width="4.42578125" customWidth="1"/>
    <col min="7" max="7" width="26.42578125" customWidth="1"/>
    <col min="8" max="8" width="28.5703125" customWidth="1"/>
    <col min="9" max="9" width="5" customWidth="1"/>
    <col min="10" max="10" width="4" customWidth="1"/>
    <col min="11" max="11" width="25" customWidth="1"/>
    <col min="12" max="12" width="14.140625" customWidth="1"/>
    <col min="13" max="13" width="13" customWidth="1"/>
    <col min="14" max="14" width="17" customWidth="1"/>
    <col min="15" max="15" width="20.7109375" customWidth="1"/>
    <col min="16" max="16" width="59.5703125" customWidth="1"/>
  </cols>
  <sheetData>
    <row r="2" spans="2:16" ht="22.5" customHeight="1" x14ac:dyDescent="0.25">
      <c r="B2" s="181" t="s">
        <v>325</v>
      </c>
      <c r="C2" s="181"/>
      <c r="D2" s="181"/>
      <c r="E2" s="181"/>
      <c r="F2" s="181"/>
      <c r="G2" s="181"/>
      <c r="H2" s="181"/>
      <c r="I2" s="22"/>
      <c r="J2" s="22"/>
      <c r="K2" s="12"/>
      <c r="L2" s="12"/>
      <c r="M2" s="12"/>
      <c r="N2" s="12"/>
      <c r="O2" s="12"/>
      <c r="P2" s="12"/>
    </row>
    <row r="3" spans="2:16" x14ac:dyDescent="0.25">
      <c r="B3" s="104" t="s">
        <v>58</v>
      </c>
      <c r="C3" s="104"/>
      <c r="D3" s="104"/>
      <c r="E3" s="104"/>
      <c r="F3" s="104"/>
      <c r="G3" s="104"/>
      <c r="H3" s="104"/>
      <c r="I3" s="22"/>
      <c r="J3" s="22"/>
      <c r="K3" s="12"/>
      <c r="L3" s="12"/>
      <c r="M3" s="12"/>
      <c r="N3" s="12"/>
      <c r="O3" s="12"/>
      <c r="P3" s="12"/>
    </row>
    <row r="4" spans="2:16" hidden="1" x14ac:dyDescent="0.25">
      <c r="B4" s="12"/>
      <c r="C4" s="12"/>
      <c r="D4" s="22"/>
      <c r="E4" s="22"/>
      <c r="F4" s="22"/>
      <c r="G4" s="22"/>
      <c r="H4" s="187"/>
      <c r="I4" s="187"/>
      <c r="J4" s="187"/>
      <c r="K4" s="12"/>
      <c r="L4" s="12"/>
      <c r="M4" s="12"/>
      <c r="N4" s="12"/>
      <c r="O4" s="188"/>
      <c r="P4" s="12"/>
    </row>
    <row r="5" spans="2:16" x14ac:dyDescent="0.25">
      <c r="B5" s="189"/>
      <c r="C5" s="189"/>
      <c r="D5" s="190"/>
      <c r="E5" s="190"/>
      <c r="F5" s="190"/>
      <c r="G5" s="190"/>
      <c r="H5" s="191"/>
      <c r="I5" s="191"/>
      <c r="J5" s="191"/>
      <c r="K5" s="189"/>
      <c r="L5" s="189"/>
      <c r="M5" s="189"/>
      <c r="N5" s="189"/>
      <c r="O5" s="192"/>
      <c r="P5" s="189"/>
    </row>
    <row r="6" spans="2:16" x14ac:dyDescent="0.25">
      <c r="B6" s="84" t="s">
        <v>126</v>
      </c>
      <c r="C6" s="55"/>
      <c r="D6" s="55"/>
      <c r="E6" s="55"/>
      <c r="F6" s="55"/>
      <c r="G6" s="55"/>
      <c r="H6" s="55"/>
      <c r="I6" s="55"/>
      <c r="J6" s="55"/>
      <c r="K6" s="55"/>
      <c r="L6" s="55"/>
      <c r="M6" s="55"/>
      <c r="N6" s="55"/>
      <c r="O6" s="56"/>
      <c r="P6" s="118" t="s">
        <v>326</v>
      </c>
    </row>
    <row r="7" spans="2:16" ht="33.75" x14ac:dyDescent="0.25">
      <c r="B7" s="84" t="s">
        <v>100</v>
      </c>
      <c r="C7" s="56"/>
      <c r="D7" s="66" t="s">
        <v>127</v>
      </c>
      <c r="E7" s="84" t="s">
        <v>100</v>
      </c>
      <c r="F7" s="56"/>
      <c r="G7" s="66" t="s">
        <v>327</v>
      </c>
      <c r="H7" s="66" t="s">
        <v>328</v>
      </c>
      <c r="I7" s="84" t="s">
        <v>100</v>
      </c>
      <c r="J7" s="56"/>
      <c r="K7" s="66" t="s">
        <v>329</v>
      </c>
      <c r="L7" s="66" t="s">
        <v>330</v>
      </c>
      <c r="M7" s="66" t="s">
        <v>331</v>
      </c>
      <c r="N7" s="66" t="s">
        <v>332</v>
      </c>
      <c r="O7" s="66" t="s">
        <v>333</v>
      </c>
      <c r="P7" s="120"/>
    </row>
    <row r="8" spans="2:16" hidden="1" x14ac:dyDescent="0.25">
      <c r="B8" s="92"/>
      <c r="C8" s="92">
        <v>2</v>
      </c>
      <c r="D8" s="92">
        <v>3</v>
      </c>
      <c r="E8" s="92"/>
      <c r="F8" s="92">
        <v>4</v>
      </c>
      <c r="G8" s="92">
        <v>5</v>
      </c>
      <c r="H8" s="92">
        <v>6</v>
      </c>
      <c r="I8" s="92"/>
      <c r="J8" s="92">
        <v>7</v>
      </c>
      <c r="K8" s="92">
        <v>8</v>
      </c>
      <c r="L8" s="92">
        <v>9</v>
      </c>
      <c r="M8" s="92">
        <v>10</v>
      </c>
      <c r="N8" s="92">
        <v>11</v>
      </c>
      <c r="O8" s="92">
        <v>12</v>
      </c>
      <c r="P8" s="92">
        <v>13</v>
      </c>
    </row>
    <row r="9" spans="2:16" hidden="1" x14ac:dyDescent="0.25">
      <c r="B9" s="22"/>
      <c r="C9" s="22"/>
      <c r="D9" s="12"/>
      <c r="E9" s="12"/>
      <c r="F9" s="12"/>
      <c r="G9" s="12"/>
      <c r="H9" s="12"/>
      <c r="I9" s="12"/>
      <c r="J9" s="12"/>
      <c r="K9" s="12"/>
      <c r="L9" s="12"/>
      <c r="M9" s="12"/>
      <c r="N9" s="63"/>
      <c r="O9" s="187"/>
      <c r="P9" s="12"/>
    </row>
    <row r="10" spans="2:16" hidden="1" x14ac:dyDescent="0.25">
      <c r="B10" s="190"/>
      <c r="C10" s="190"/>
      <c r="D10" s="190"/>
      <c r="E10" s="190"/>
      <c r="F10" s="190"/>
      <c r="G10" s="190"/>
      <c r="H10" s="190"/>
      <c r="I10" s="190"/>
      <c r="J10" s="190"/>
      <c r="K10" s="190"/>
      <c r="L10" s="190"/>
      <c r="M10" s="190"/>
      <c r="N10" s="190"/>
      <c r="O10" s="190"/>
      <c r="P10" s="189"/>
    </row>
    <row r="11" spans="2:16" ht="22.5" customHeight="1" x14ac:dyDescent="0.25">
      <c r="B11" s="184" t="s">
        <v>110</v>
      </c>
      <c r="C11" s="182"/>
      <c r="D11" s="183"/>
      <c r="E11" s="199" t="s">
        <v>114</v>
      </c>
      <c r="F11" s="200"/>
      <c r="G11" s="200"/>
      <c r="H11" s="200"/>
      <c r="I11" s="200"/>
      <c r="J11" s="200"/>
      <c r="K11" s="200"/>
      <c r="L11" s="200"/>
      <c r="M11" s="200"/>
      <c r="N11" s="200"/>
      <c r="O11" s="201"/>
      <c r="P11" s="193"/>
    </row>
    <row r="12" spans="2:16" x14ac:dyDescent="0.25">
      <c r="B12" s="184" t="s">
        <v>123</v>
      </c>
      <c r="C12" s="182"/>
      <c r="D12" s="183"/>
      <c r="E12" s="199" t="s">
        <v>104</v>
      </c>
      <c r="F12" s="200"/>
      <c r="G12" s="200"/>
      <c r="H12" s="200"/>
      <c r="I12" s="200"/>
      <c r="J12" s="200"/>
      <c r="K12" s="200"/>
      <c r="L12" s="200"/>
      <c r="M12" s="200"/>
      <c r="N12" s="200"/>
      <c r="O12" s="201"/>
      <c r="P12" s="193"/>
    </row>
    <row r="13" spans="2:16" x14ac:dyDescent="0.25">
      <c r="B13" s="184" t="s">
        <v>124</v>
      </c>
      <c r="C13" s="182"/>
      <c r="D13" s="183"/>
      <c r="E13" s="199" t="s">
        <v>125</v>
      </c>
      <c r="F13" s="200"/>
      <c r="G13" s="200"/>
      <c r="H13" s="200"/>
      <c r="I13" s="200"/>
      <c r="J13" s="200"/>
      <c r="K13" s="200"/>
      <c r="L13" s="200"/>
      <c r="M13" s="200"/>
      <c r="N13" s="200"/>
      <c r="O13" s="201"/>
      <c r="P13" s="193"/>
    </row>
    <row r="14" spans="2:16" ht="45" x14ac:dyDescent="0.25">
      <c r="B14" s="202" t="s">
        <v>334</v>
      </c>
      <c r="C14" s="61"/>
      <c r="D14" s="61"/>
      <c r="E14" s="61"/>
      <c r="F14" s="61"/>
      <c r="G14" s="61"/>
      <c r="H14" s="61"/>
      <c r="I14" s="61"/>
      <c r="J14" s="61"/>
      <c r="K14" s="61"/>
      <c r="L14" s="61"/>
      <c r="M14" s="62"/>
      <c r="N14" s="142" t="s">
        <v>335</v>
      </c>
      <c r="O14" s="164"/>
      <c r="P14" s="43" t="s">
        <v>336</v>
      </c>
    </row>
    <row r="15" spans="2:16" x14ac:dyDescent="0.25">
      <c r="B15" s="151"/>
      <c r="C15" s="151">
        <v>0</v>
      </c>
      <c r="D15" s="151"/>
      <c r="E15" s="151"/>
      <c r="F15" s="151"/>
      <c r="G15" s="151"/>
      <c r="H15" s="151"/>
      <c r="I15" s="151"/>
      <c r="J15" s="151"/>
      <c r="K15" s="151"/>
      <c r="L15" s="151"/>
      <c r="M15" s="151"/>
      <c r="N15" s="151"/>
      <c r="O15" s="151"/>
      <c r="P15" s="152"/>
    </row>
    <row r="16" spans="2:16" ht="22.5" x14ac:dyDescent="0.25">
      <c r="B16" s="203" t="s">
        <v>117</v>
      </c>
      <c r="C16" s="118">
        <v>1</v>
      </c>
      <c r="D16" s="206" t="s">
        <v>337</v>
      </c>
      <c r="E16" s="141"/>
      <c r="F16" s="60">
        <v>1</v>
      </c>
      <c r="G16" s="43" t="s">
        <v>338</v>
      </c>
      <c r="H16" s="66" t="s">
        <v>144</v>
      </c>
      <c r="I16" s="109" t="s">
        <v>144</v>
      </c>
      <c r="J16" s="111"/>
      <c r="K16" s="66" t="s">
        <v>144</v>
      </c>
      <c r="L16" s="66" t="s">
        <v>144</v>
      </c>
      <c r="M16" s="66" t="s">
        <v>144</v>
      </c>
      <c r="N16" s="142" t="s">
        <v>335</v>
      </c>
      <c r="O16" s="142">
        <v>24.98</v>
      </c>
      <c r="P16" s="209"/>
    </row>
    <row r="17" spans="2:16" ht="67.5" x14ac:dyDescent="0.25">
      <c r="B17" s="204"/>
      <c r="C17" s="119"/>
      <c r="D17" s="207"/>
      <c r="E17" s="118"/>
      <c r="F17" s="212" t="s">
        <v>351</v>
      </c>
      <c r="G17" s="206" t="s">
        <v>339</v>
      </c>
      <c r="H17" s="206" t="s">
        <v>340</v>
      </c>
      <c r="I17" s="141"/>
      <c r="J17" s="194">
        <v>1</v>
      </c>
      <c r="K17" s="39" t="s">
        <v>341</v>
      </c>
      <c r="L17" s="140" t="s">
        <v>342</v>
      </c>
      <c r="M17" s="153" t="s">
        <v>131</v>
      </c>
      <c r="N17" s="140" t="s">
        <v>342</v>
      </c>
      <c r="O17" s="195">
        <v>0</v>
      </c>
      <c r="P17" s="210"/>
    </row>
    <row r="18" spans="2:16" x14ac:dyDescent="0.25">
      <c r="B18" s="204"/>
      <c r="C18" s="119"/>
      <c r="D18" s="207"/>
      <c r="E18" s="120"/>
      <c r="F18" s="213"/>
      <c r="G18" s="208"/>
      <c r="H18" s="208"/>
      <c r="I18" s="196"/>
      <c r="J18" s="25"/>
      <c r="K18" s="80" t="s">
        <v>343</v>
      </c>
      <c r="L18" s="80"/>
      <c r="M18" s="80"/>
      <c r="N18" s="80"/>
      <c r="O18" s="96"/>
      <c r="P18" s="210"/>
    </row>
    <row r="19" spans="2:16" ht="67.5" x14ac:dyDescent="0.25">
      <c r="B19" s="204"/>
      <c r="C19" s="119"/>
      <c r="D19" s="207"/>
      <c r="E19" s="118" t="s">
        <v>117</v>
      </c>
      <c r="F19" s="212" t="s">
        <v>351</v>
      </c>
      <c r="G19" s="206" t="s">
        <v>339</v>
      </c>
      <c r="H19" s="206" t="s">
        <v>344</v>
      </c>
      <c r="I19" s="141"/>
      <c r="J19" s="194">
        <v>1</v>
      </c>
      <c r="K19" s="39" t="s">
        <v>345</v>
      </c>
      <c r="L19" s="140" t="s">
        <v>346</v>
      </c>
      <c r="M19" s="153" t="s">
        <v>131</v>
      </c>
      <c r="N19" s="140" t="s">
        <v>346</v>
      </c>
      <c r="O19" s="195">
        <v>0</v>
      </c>
      <c r="P19" s="210"/>
    </row>
    <row r="20" spans="2:16" x14ac:dyDescent="0.25">
      <c r="B20" s="204"/>
      <c r="C20" s="119"/>
      <c r="D20" s="207"/>
      <c r="E20" s="120"/>
      <c r="F20" s="213"/>
      <c r="G20" s="208"/>
      <c r="H20" s="208"/>
      <c r="I20" s="196"/>
      <c r="J20" s="25"/>
      <c r="K20" s="80" t="s">
        <v>343</v>
      </c>
      <c r="L20" s="80"/>
      <c r="M20" s="80"/>
      <c r="N20" s="80"/>
      <c r="O20" s="96"/>
      <c r="P20" s="210"/>
    </row>
    <row r="21" spans="2:16" ht="33.75" x14ac:dyDescent="0.25">
      <c r="B21" s="204"/>
      <c r="C21" s="119"/>
      <c r="D21" s="207"/>
      <c r="E21" s="118" t="s">
        <v>117</v>
      </c>
      <c r="F21" s="212" t="s">
        <v>351</v>
      </c>
      <c r="G21" s="206" t="s">
        <v>339</v>
      </c>
      <c r="H21" s="206" t="s">
        <v>347</v>
      </c>
      <c r="I21" s="141"/>
      <c r="J21" s="194">
        <v>1</v>
      </c>
      <c r="K21" s="39" t="s">
        <v>348</v>
      </c>
      <c r="L21" s="140">
        <v>883.93</v>
      </c>
      <c r="M21" s="153" t="s">
        <v>131</v>
      </c>
      <c r="N21" s="140">
        <v>883.93</v>
      </c>
      <c r="O21" s="195">
        <v>0</v>
      </c>
      <c r="P21" s="210"/>
    </row>
    <row r="22" spans="2:16" x14ac:dyDescent="0.25">
      <c r="B22" s="204"/>
      <c r="C22" s="119"/>
      <c r="D22" s="207"/>
      <c r="E22" s="120"/>
      <c r="F22" s="213"/>
      <c r="G22" s="208"/>
      <c r="H22" s="208"/>
      <c r="I22" s="196"/>
      <c r="J22" s="25"/>
      <c r="K22" s="80" t="s">
        <v>343</v>
      </c>
      <c r="L22" s="80"/>
      <c r="M22" s="80"/>
      <c r="N22" s="80"/>
      <c r="O22" s="96"/>
      <c r="P22" s="210"/>
    </row>
    <row r="23" spans="2:16" ht="22.5" x14ac:dyDescent="0.25">
      <c r="B23" s="205"/>
      <c r="C23" s="120"/>
      <c r="D23" s="208"/>
      <c r="E23" s="196"/>
      <c r="F23" s="25"/>
      <c r="G23" s="80" t="s">
        <v>349</v>
      </c>
      <c r="H23" s="80"/>
      <c r="I23" s="80"/>
      <c r="J23" s="80"/>
      <c r="K23" s="80"/>
      <c r="L23" s="80"/>
      <c r="M23" s="80"/>
      <c r="N23" s="80"/>
      <c r="O23" s="96"/>
      <c r="P23" s="211"/>
    </row>
    <row r="24" spans="2:16" x14ac:dyDescent="0.25">
      <c r="B24" s="197"/>
      <c r="C24" s="80"/>
      <c r="D24" s="80" t="s">
        <v>350</v>
      </c>
      <c r="E24" s="80"/>
      <c r="F24" s="80"/>
      <c r="G24" s="80"/>
      <c r="H24" s="80"/>
      <c r="I24" s="80"/>
      <c r="J24" s="80"/>
      <c r="K24" s="80"/>
      <c r="L24" s="80"/>
      <c r="M24" s="80"/>
      <c r="N24" s="80"/>
      <c r="O24" s="96"/>
      <c r="P24" s="198"/>
    </row>
  </sheetData>
  <mergeCells count="31">
    <mergeCell ref="E19:E20"/>
    <mergeCell ref="F19:F20"/>
    <mergeCell ref="G19:G20"/>
    <mergeCell ref="H19:H20"/>
    <mergeCell ref="E21:E22"/>
    <mergeCell ref="F21:F22"/>
    <mergeCell ref="G21:G22"/>
    <mergeCell ref="H21:H22"/>
    <mergeCell ref="B14:M14"/>
    <mergeCell ref="B16:B23"/>
    <mergeCell ref="C16:C23"/>
    <mergeCell ref="D16:D23"/>
    <mergeCell ref="I16:J16"/>
    <mergeCell ref="P16:P23"/>
    <mergeCell ref="E17:E18"/>
    <mergeCell ref="F17:F18"/>
    <mergeCell ref="G17:G18"/>
    <mergeCell ref="H17:H18"/>
    <mergeCell ref="B11:D11"/>
    <mergeCell ref="E11:O11"/>
    <mergeCell ref="B12:D12"/>
    <mergeCell ref="E12:O12"/>
    <mergeCell ref="B13:D13"/>
    <mergeCell ref="E13:O13"/>
    <mergeCell ref="B2:H2"/>
    <mergeCell ref="B3:H3"/>
    <mergeCell ref="B6:O6"/>
    <mergeCell ref="P6:P7"/>
    <mergeCell ref="B7:C7"/>
    <mergeCell ref="E7:F7"/>
    <mergeCell ref="I7:J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4"/>
  <sheetViews>
    <sheetView topLeftCell="A16" workbookViewId="0">
      <selection activeCell="G13" sqref="G13"/>
    </sheetView>
  </sheetViews>
  <sheetFormatPr defaultRowHeight="15" x14ac:dyDescent="0.25"/>
  <cols>
    <col min="2" max="2" width="8.28515625" customWidth="1"/>
    <col min="3" max="3" width="44.85546875" customWidth="1"/>
    <col min="4" max="4" width="12" customWidth="1"/>
    <col min="5" max="6" width="0" hidden="1" customWidth="1"/>
    <col min="7" max="7" width="35" customWidth="1"/>
    <col min="8" max="8" width="22.42578125" customWidth="1"/>
    <col min="9" max="9" width="25.140625" customWidth="1"/>
    <col min="10" max="10" width="25.5703125" customWidth="1"/>
    <col min="11" max="11" width="78.7109375" customWidth="1"/>
  </cols>
  <sheetData>
    <row r="2" spans="2:11" ht="79.5" customHeight="1" x14ac:dyDescent="0.25">
      <c r="B2" s="223" t="s">
        <v>352</v>
      </c>
      <c r="C2" s="223"/>
      <c r="D2" s="223"/>
      <c r="E2" s="223"/>
      <c r="F2" s="223"/>
      <c r="G2" s="223"/>
      <c r="H2" s="12"/>
      <c r="I2" s="12"/>
      <c r="J2" s="12"/>
      <c r="K2" s="12"/>
    </row>
    <row r="3" spans="2:11" x14ac:dyDescent="0.25">
      <c r="B3" s="104" t="s">
        <v>58</v>
      </c>
      <c r="C3" s="104"/>
      <c r="D3" s="105"/>
      <c r="E3" s="12"/>
      <c r="F3" s="12"/>
      <c r="G3" s="12"/>
      <c r="H3" s="12"/>
      <c r="I3" s="12"/>
      <c r="J3" s="12"/>
      <c r="K3" s="12"/>
    </row>
    <row r="4" spans="2:11" x14ac:dyDescent="0.25">
      <c r="B4" s="12"/>
      <c r="C4" s="12"/>
      <c r="D4" s="12"/>
      <c r="E4" s="12"/>
      <c r="F4" s="188"/>
      <c r="G4" s="12"/>
      <c r="H4" s="188"/>
      <c r="I4" s="12"/>
      <c r="J4" s="188"/>
      <c r="K4" s="12"/>
    </row>
    <row r="5" spans="2:11" x14ac:dyDescent="0.25">
      <c r="B5" s="12"/>
      <c r="C5" s="22"/>
      <c r="D5" s="187"/>
      <c r="E5" s="214"/>
      <c r="F5" s="214"/>
      <c r="G5" s="214" t="s">
        <v>121</v>
      </c>
      <c r="H5" s="214"/>
      <c r="I5" s="214" t="s">
        <v>122</v>
      </c>
      <c r="J5" s="214"/>
      <c r="K5" s="12"/>
    </row>
    <row r="6" spans="2:11" ht="38.25" customHeight="1" x14ac:dyDescent="0.25">
      <c r="B6" s="137"/>
      <c r="C6" s="182" t="s">
        <v>110</v>
      </c>
      <c r="D6" s="183"/>
      <c r="E6" s="221">
        <v>0</v>
      </c>
      <c r="F6" s="222"/>
      <c r="G6" s="221" t="s">
        <v>114</v>
      </c>
      <c r="H6" s="222"/>
      <c r="I6" s="221" t="s">
        <v>118</v>
      </c>
      <c r="J6" s="222"/>
      <c r="K6" s="118"/>
    </row>
    <row r="7" spans="2:11" ht="22.5" customHeight="1" x14ac:dyDescent="0.25">
      <c r="B7" s="137"/>
      <c r="C7" s="182" t="s">
        <v>123</v>
      </c>
      <c r="D7" s="183"/>
      <c r="E7" s="221"/>
      <c r="F7" s="222"/>
      <c r="G7" s="221" t="s">
        <v>104</v>
      </c>
      <c r="H7" s="222"/>
      <c r="I7" s="221" t="s">
        <v>104</v>
      </c>
      <c r="J7" s="222"/>
      <c r="K7" s="119"/>
    </row>
    <row r="8" spans="2:11" ht="22.5" customHeight="1" x14ac:dyDescent="0.25">
      <c r="B8" s="137"/>
      <c r="C8" s="182" t="s">
        <v>124</v>
      </c>
      <c r="D8" s="183"/>
      <c r="E8" s="221"/>
      <c r="F8" s="222"/>
      <c r="G8" s="221" t="s">
        <v>125</v>
      </c>
      <c r="H8" s="222"/>
      <c r="I8" s="221" t="s">
        <v>125</v>
      </c>
      <c r="J8" s="222"/>
      <c r="K8" s="119"/>
    </row>
    <row r="9" spans="2:11" x14ac:dyDescent="0.25">
      <c r="B9" s="84" t="s">
        <v>126</v>
      </c>
      <c r="C9" s="55"/>
      <c r="D9" s="55"/>
      <c r="E9" s="55"/>
      <c r="F9" s="55"/>
      <c r="G9" s="55"/>
      <c r="H9" s="55"/>
      <c r="I9" s="25"/>
      <c r="J9" s="25"/>
      <c r="K9" s="119"/>
    </row>
    <row r="10" spans="2:11" ht="33.75" x14ac:dyDescent="0.25">
      <c r="B10" s="66" t="s">
        <v>100</v>
      </c>
      <c r="C10" s="66" t="s">
        <v>353</v>
      </c>
      <c r="D10" s="66" t="s">
        <v>128</v>
      </c>
      <c r="E10" s="66" t="s">
        <v>129</v>
      </c>
      <c r="F10" s="66" t="s">
        <v>354</v>
      </c>
      <c r="G10" s="66" t="s">
        <v>129</v>
      </c>
      <c r="H10" s="65" t="s">
        <v>354</v>
      </c>
      <c r="I10" s="66" t="s">
        <v>129</v>
      </c>
      <c r="J10" s="66" t="s">
        <v>354</v>
      </c>
      <c r="K10" s="119"/>
    </row>
    <row r="11" spans="2:11" x14ac:dyDescent="0.25">
      <c r="B11" s="92">
        <v>1</v>
      </c>
      <c r="C11" s="92">
        <v>2</v>
      </c>
      <c r="D11" s="92">
        <v>3</v>
      </c>
      <c r="E11" s="215">
        <v>45295</v>
      </c>
      <c r="F11" s="215">
        <v>45326</v>
      </c>
      <c r="G11" s="215">
        <v>45295</v>
      </c>
      <c r="H11" s="215">
        <v>45326</v>
      </c>
      <c r="I11" s="215">
        <v>45295</v>
      </c>
      <c r="J11" s="215">
        <v>45326</v>
      </c>
      <c r="K11" s="92"/>
    </row>
    <row r="12" spans="2:11" ht="33.75" x14ac:dyDescent="0.25">
      <c r="B12" s="66">
        <v>1</v>
      </c>
      <c r="C12" s="43" t="s">
        <v>355</v>
      </c>
      <c r="D12" s="66" t="s">
        <v>356</v>
      </c>
      <c r="E12" s="140"/>
      <c r="F12" s="216"/>
      <c r="G12" s="140">
        <v>0</v>
      </c>
      <c r="H12" s="216"/>
      <c r="I12" s="140">
        <v>0</v>
      </c>
      <c r="J12" s="216"/>
      <c r="K12" s="141" t="s">
        <v>357</v>
      </c>
    </row>
    <row r="13" spans="2:11" ht="22.5" x14ac:dyDescent="0.25">
      <c r="B13" s="66">
        <v>2</v>
      </c>
      <c r="C13" s="43" t="s">
        <v>358</v>
      </c>
      <c r="D13" s="66" t="s">
        <v>359</v>
      </c>
      <c r="E13" s="140"/>
      <c r="F13" s="216"/>
      <c r="G13" s="140">
        <v>0</v>
      </c>
      <c r="H13" s="216"/>
      <c r="I13" s="140">
        <v>0</v>
      </c>
      <c r="J13" s="216"/>
      <c r="K13" s="141" t="s">
        <v>360</v>
      </c>
    </row>
    <row r="14" spans="2:11" ht="78.75" x14ac:dyDescent="0.25">
      <c r="B14" s="66">
        <v>3</v>
      </c>
      <c r="C14" s="43" t="s">
        <v>361</v>
      </c>
      <c r="D14" s="66" t="s">
        <v>212</v>
      </c>
      <c r="E14" s="66" t="s">
        <v>212</v>
      </c>
      <c r="F14" s="155"/>
      <c r="G14" s="66" t="s">
        <v>212</v>
      </c>
      <c r="H14" s="155"/>
      <c r="I14" s="66" t="s">
        <v>212</v>
      </c>
      <c r="J14" s="155"/>
      <c r="K14" s="141" t="s">
        <v>362</v>
      </c>
    </row>
    <row r="15" spans="2:11" ht="33.75" x14ac:dyDescent="0.25">
      <c r="B15" s="224" t="s">
        <v>397</v>
      </c>
      <c r="C15" s="43" t="s">
        <v>363</v>
      </c>
      <c r="D15" s="66" t="s">
        <v>364</v>
      </c>
      <c r="E15" s="217"/>
      <c r="F15" s="155"/>
      <c r="G15" s="217"/>
      <c r="H15" s="155"/>
      <c r="I15" s="217"/>
      <c r="J15" s="155"/>
      <c r="K15" s="141"/>
    </row>
    <row r="16" spans="2:11" ht="33.75" x14ac:dyDescent="0.25">
      <c r="B16" s="224" t="s">
        <v>398</v>
      </c>
      <c r="C16" s="43" t="s">
        <v>365</v>
      </c>
      <c r="D16" s="66" t="s">
        <v>366</v>
      </c>
      <c r="E16" s="217"/>
      <c r="F16" s="155"/>
      <c r="G16" s="217"/>
      <c r="H16" s="155"/>
      <c r="I16" s="217"/>
      <c r="J16" s="155"/>
      <c r="K16" s="141"/>
    </row>
    <row r="17" spans="2:11" ht="45" x14ac:dyDescent="0.25">
      <c r="B17" s="224" t="s">
        <v>399</v>
      </c>
      <c r="C17" s="43" t="s">
        <v>367</v>
      </c>
      <c r="D17" s="66" t="s">
        <v>164</v>
      </c>
      <c r="E17" s="217"/>
      <c r="F17" s="155"/>
      <c r="G17" s="217"/>
      <c r="H17" s="155"/>
      <c r="I17" s="217"/>
      <c r="J17" s="155"/>
      <c r="K17" s="141"/>
    </row>
    <row r="18" spans="2:11" ht="90" x14ac:dyDescent="0.25">
      <c r="B18" s="66">
        <v>4</v>
      </c>
      <c r="C18" s="43" t="s">
        <v>368</v>
      </c>
      <c r="D18" s="66" t="s">
        <v>144</v>
      </c>
      <c r="E18" s="39"/>
      <c r="F18" s="216"/>
      <c r="G18" s="39" t="s">
        <v>369</v>
      </c>
      <c r="H18" s="216"/>
      <c r="I18" s="39" t="s">
        <v>370</v>
      </c>
      <c r="J18" s="216"/>
      <c r="K18" s="141" t="s">
        <v>371</v>
      </c>
    </row>
    <row r="19" spans="2:11" ht="22.5" x14ac:dyDescent="0.25">
      <c r="B19" s="224" t="s">
        <v>400</v>
      </c>
      <c r="C19" s="43" t="s">
        <v>372</v>
      </c>
      <c r="D19" s="66" t="s">
        <v>212</v>
      </c>
      <c r="E19" s="66" t="s">
        <v>212</v>
      </c>
      <c r="F19" s="95" t="s">
        <v>212</v>
      </c>
      <c r="G19" s="66" t="s">
        <v>212</v>
      </c>
      <c r="H19" s="95" t="s">
        <v>212</v>
      </c>
      <c r="I19" s="66" t="s">
        <v>212</v>
      </c>
      <c r="J19" s="95" t="s">
        <v>212</v>
      </c>
      <c r="K19" s="65"/>
    </row>
    <row r="20" spans="2:11" ht="45" x14ac:dyDescent="0.25">
      <c r="B20" s="224" t="s">
        <v>401</v>
      </c>
      <c r="C20" s="43" t="s">
        <v>373</v>
      </c>
      <c r="D20" s="66" t="s">
        <v>374</v>
      </c>
      <c r="E20" s="217"/>
      <c r="F20" s="155"/>
      <c r="G20" s="217"/>
      <c r="H20" s="155"/>
      <c r="I20" s="217"/>
      <c r="J20" s="155"/>
      <c r="K20" s="65"/>
    </row>
    <row r="21" spans="2:11" ht="45" x14ac:dyDescent="0.25">
      <c r="B21" s="224" t="s">
        <v>402</v>
      </c>
      <c r="C21" s="43" t="s">
        <v>375</v>
      </c>
      <c r="D21" s="66" t="s">
        <v>376</v>
      </c>
      <c r="E21" s="217"/>
      <c r="F21" s="155"/>
      <c r="G21" s="217">
        <v>0</v>
      </c>
      <c r="H21" s="155"/>
      <c r="I21" s="217">
        <v>0</v>
      </c>
      <c r="J21" s="155"/>
      <c r="K21" s="65"/>
    </row>
    <row r="22" spans="2:11" ht="22.5" x14ac:dyDescent="0.25">
      <c r="B22" s="224" t="s">
        <v>403</v>
      </c>
      <c r="C22" s="43" t="s">
        <v>377</v>
      </c>
      <c r="D22" s="66" t="s">
        <v>212</v>
      </c>
      <c r="E22" s="66" t="s">
        <v>212</v>
      </c>
      <c r="F22" s="95" t="s">
        <v>212</v>
      </c>
      <c r="G22" s="66" t="s">
        <v>212</v>
      </c>
      <c r="H22" s="95" t="s">
        <v>212</v>
      </c>
      <c r="I22" s="66" t="s">
        <v>212</v>
      </c>
      <c r="J22" s="95" t="s">
        <v>212</v>
      </c>
      <c r="K22" s="65"/>
    </row>
    <row r="23" spans="2:11" ht="33.75" x14ac:dyDescent="0.25">
      <c r="B23" s="224" t="s">
        <v>404</v>
      </c>
      <c r="C23" s="43" t="s">
        <v>378</v>
      </c>
      <c r="D23" s="66" t="s">
        <v>379</v>
      </c>
      <c r="E23" s="217"/>
      <c r="F23" s="218"/>
      <c r="G23" s="217">
        <v>0.1613</v>
      </c>
      <c r="H23" s="218"/>
      <c r="I23" s="217"/>
      <c r="J23" s="218"/>
      <c r="K23" s="65"/>
    </row>
    <row r="24" spans="2:11" ht="22.5" x14ac:dyDescent="0.25">
      <c r="B24" s="224" t="s">
        <v>405</v>
      </c>
      <c r="C24" s="43" t="s">
        <v>380</v>
      </c>
      <c r="D24" s="66" t="s">
        <v>212</v>
      </c>
      <c r="E24" s="66" t="s">
        <v>212</v>
      </c>
      <c r="F24" s="95" t="s">
        <v>212</v>
      </c>
      <c r="G24" s="66" t="s">
        <v>212</v>
      </c>
      <c r="H24" s="95" t="s">
        <v>212</v>
      </c>
      <c r="I24" s="66" t="s">
        <v>212</v>
      </c>
      <c r="J24" s="95" t="s">
        <v>212</v>
      </c>
      <c r="K24" s="65"/>
    </row>
    <row r="25" spans="2:11" x14ac:dyDescent="0.25">
      <c r="B25" s="224" t="s">
        <v>381</v>
      </c>
      <c r="C25" s="43" t="s">
        <v>382</v>
      </c>
      <c r="D25" s="66" t="s">
        <v>383</v>
      </c>
      <c r="E25" s="217"/>
      <c r="F25" s="218"/>
      <c r="G25" s="217"/>
      <c r="H25" s="218"/>
      <c r="I25" s="217"/>
      <c r="J25" s="218"/>
      <c r="K25" s="65"/>
    </row>
    <row r="26" spans="2:11" x14ac:dyDescent="0.25">
      <c r="B26" s="224" t="s">
        <v>384</v>
      </c>
      <c r="C26" s="43" t="s">
        <v>385</v>
      </c>
      <c r="D26" s="66" t="s">
        <v>386</v>
      </c>
      <c r="E26" s="217"/>
      <c r="F26" s="218"/>
      <c r="G26" s="217"/>
      <c r="H26" s="218"/>
      <c r="I26" s="217"/>
      <c r="J26" s="218"/>
      <c r="K26" s="65"/>
    </row>
    <row r="27" spans="2:11" x14ac:dyDescent="0.25">
      <c r="B27" s="224" t="s">
        <v>406</v>
      </c>
      <c r="C27" s="43" t="s">
        <v>387</v>
      </c>
      <c r="D27" s="66" t="s">
        <v>212</v>
      </c>
      <c r="E27" s="66" t="s">
        <v>212</v>
      </c>
      <c r="F27" s="95" t="s">
        <v>212</v>
      </c>
      <c r="G27" s="66" t="s">
        <v>212</v>
      </c>
      <c r="H27" s="95" t="s">
        <v>212</v>
      </c>
      <c r="I27" s="66" t="s">
        <v>212</v>
      </c>
      <c r="J27" s="95" t="s">
        <v>212</v>
      </c>
      <c r="K27" s="65"/>
    </row>
    <row r="28" spans="2:11" x14ac:dyDescent="0.25">
      <c r="B28" s="224" t="s">
        <v>388</v>
      </c>
      <c r="C28" s="43" t="s">
        <v>382</v>
      </c>
      <c r="D28" s="66" t="s">
        <v>389</v>
      </c>
      <c r="E28" s="217"/>
      <c r="F28" s="218"/>
      <c r="G28" s="217"/>
      <c r="H28" s="218"/>
      <c r="I28" s="217"/>
      <c r="J28" s="218"/>
      <c r="K28" s="65"/>
    </row>
    <row r="29" spans="2:11" x14ac:dyDescent="0.25">
      <c r="B29" s="224" t="s">
        <v>390</v>
      </c>
      <c r="C29" s="43" t="s">
        <v>391</v>
      </c>
      <c r="D29" s="66" t="s">
        <v>392</v>
      </c>
      <c r="E29" s="217"/>
      <c r="F29" s="218"/>
      <c r="G29" s="217"/>
      <c r="H29" s="218"/>
      <c r="I29" s="217"/>
      <c r="J29" s="218"/>
      <c r="K29" s="65"/>
    </row>
    <row r="30" spans="2:11" ht="101.25" x14ac:dyDescent="0.25">
      <c r="B30" s="66">
        <v>5</v>
      </c>
      <c r="C30" s="43" t="s">
        <v>393</v>
      </c>
      <c r="D30" s="66" t="s">
        <v>259</v>
      </c>
      <c r="E30" s="140"/>
      <c r="F30" s="216"/>
      <c r="G30" s="140">
        <v>100</v>
      </c>
      <c r="H30" s="216"/>
      <c r="I30" s="140">
        <v>100</v>
      </c>
      <c r="J30" s="216"/>
      <c r="K30" s="141" t="s">
        <v>394</v>
      </c>
    </row>
    <row r="31" spans="2:11" ht="45" x14ac:dyDescent="0.25">
      <c r="B31" s="66">
        <v>6</v>
      </c>
      <c r="C31" s="43" t="s">
        <v>395</v>
      </c>
      <c r="D31" s="66" t="s">
        <v>366</v>
      </c>
      <c r="E31" s="140"/>
      <c r="F31" s="216"/>
      <c r="G31" s="140">
        <v>0</v>
      </c>
      <c r="H31" s="216"/>
      <c r="I31" s="140">
        <v>0</v>
      </c>
      <c r="J31" s="216"/>
      <c r="K31" s="141" t="s">
        <v>396</v>
      </c>
    </row>
    <row r="32" spans="2:11" x14ac:dyDescent="0.25">
      <c r="B32" s="12"/>
      <c r="C32" s="219"/>
      <c r="D32" s="220"/>
      <c r="E32" s="220"/>
      <c r="F32" s="220"/>
      <c r="G32" s="220"/>
      <c r="H32" s="220"/>
      <c r="I32" s="220"/>
      <c r="J32" s="220"/>
      <c r="K32" s="220"/>
    </row>
    <row r="33" spans="2:11" x14ac:dyDescent="0.25">
      <c r="B33" s="15">
        <v>1</v>
      </c>
      <c r="C33" s="226" t="s">
        <v>407</v>
      </c>
      <c r="D33" s="226"/>
      <c r="E33" s="226"/>
      <c r="F33" s="226"/>
      <c r="G33" s="226"/>
      <c r="H33" s="226"/>
      <c r="I33" s="226"/>
      <c r="J33" s="226"/>
      <c r="K33" s="12"/>
    </row>
    <row r="34" spans="2:11" x14ac:dyDescent="0.25">
      <c r="B34" s="15"/>
      <c r="C34" s="15"/>
      <c r="D34" s="12"/>
      <c r="E34" s="12"/>
      <c r="F34" s="12"/>
      <c r="G34" s="12"/>
      <c r="H34" s="12"/>
      <c r="I34" s="12"/>
      <c r="J34" s="12"/>
      <c r="K34" s="12"/>
    </row>
  </sheetData>
  <mergeCells count="17">
    <mergeCell ref="C33:J33"/>
    <mergeCell ref="B2:G2"/>
    <mergeCell ref="K6:K10"/>
    <mergeCell ref="C7:D7"/>
    <mergeCell ref="E7:F7"/>
    <mergeCell ref="G7:H7"/>
    <mergeCell ref="I7:J7"/>
    <mergeCell ref="C8:D8"/>
    <mergeCell ref="E8:F8"/>
    <mergeCell ref="G8:H8"/>
    <mergeCell ref="I8:J8"/>
    <mergeCell ref="B9:H9"/>
    <mergeCell ref="B3:D3"/>
    <mergeCell ref="C6:D6"/>
    <mergeCell ref="E6:F6"/>
    <mergeCell ref="G6:H6"/>
    <mergeCell ref="I6:J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12"/>
  <sheetViews>
    <sheetView workbookViewId="0">
      <selection activeCell="H18" sqref="H18"/>
    </sheetView>
  </sheetViews>
  <sheetFormatPr defaultRowHeight="15" x14ac:dyDescent="0.25"/>
  <cols>
    <col min="1" max="1" width="4" customWidth="1"/>
    <col min="2" max="2" width="7.28515625" customWidth="1"/>
    <col min="3" max="3" width="48.85546875" customWidth="1"/>
    <col min="4" max="4" width="22.85546875" customWidth="1"/>
    <col min="5" max="5" width="14.85546875" customWidth="1"/>
    <col min="6" max="6" width="16.5703125" customWidth="1"/>
    <col min="7" max="7" width="18.85546875" customWidth="1"/>
    <col min="8" max="8" width="23.85546875" customWidth="1"/>
    <col min="9" max="9" width="22.140625" customWidth="1"/>
    <col min="10" max="10" width="10.85546875" customWidth="1"/>
    <col min="11" max="11" width="14.85546875" customWidth="1"/>
    <col min="12" max="12" width="19.140625" customWidth="1"/>
    <col min="13" max="13" width="21.5703125" customWidth="1"/>
    <col min="14" max="14" width="14.140625" customWidth="1"/>
    <col min="16" max="16" width="15.140625" customWidth="1"/>
    <col min="17" max="17" width="18.42578125" customWidth="1"/>
    <col min="18" max="18" width="13.5703125" customWidth="1"/>
    <col min="19" max="19" width="7.140625" customWidth="1"/>
    <col min="20" max="20" width="13.28515625" customWidth="1"/>
    <col min="22" max="22" width="3.85546875" customWidth="1"/>
    <col min="23" max="23" width="5.7109375" customWidth="1"/>
    <col min="24" max="24" width="23.42578125" customWidth="1"/>
  </cols>
  <sheetData>
    <row r="2" spans="2:24" ht="117.75" customHeight="1" x14ac:dyDescent="0.25">
      <c r="B2" s="257" t="s">
        <v>408</v>
      </c>
      <c r="C2" s="257"/>
      <c r="D2" s="257"/>
      <c r="E2" s="257"/>
      <c r="F2" s="258"/>
      <c r="G2" s="258"/>
      <c r="H2" s="258"/>
      <c r="I2" s="258"/>
      <c r="J2" s="258"/>
      <c r="K2" s="258"/>
      <c r="L2" s="258"/>
      <c r="M2" s="258"/>
      <c r="N2" s="258"/>
      <c r="O2" s="258"/>
      <c r="P2" s="258"/>
      <c r="Q2" s="258"/>
      <c r="R2" s="258"/>
      <c r="S2" s="258"/>
      <c r="T2" s="12"/>
      <c r="U2" s="12"/>
      <c r="V2" s="12"/>
      <c r="W2" s="12"/>
      <c r="X2" s="12"/>
    </row>
    <row r="3" spans="2:24" x14ac:dyDescent="0.25">
      <c r="B3" s="104" t="s">
        <v>58</v>
      </c>
      <c r="C3" s="104"/>
      <c r="D3" s="104"/>
      <c r="E3" s="104"/>
      <c r="F3" s="104"/>
      <c r="G3" s="104"/>
      <c r="H3" s="12"/>
      <c r="I3" s="12"/>
      <c r="J3" s="12"/>
      <c r="K3" s="12"/>
      <c r="L3" s="12"/>
      <c r="M3" s="12"/>
      <c r="N3" s="12"/>
      <c r="O3" s="12"/>
      <c r="P3" s="12"/>
      <c r="Q3" s="12"/>
      <c r="R3" s="12"/>
      <c r="S3" s="12"/>
      <c r="T3" s="12"/>
      <c r="U3" s="12"/>
      <c r="V3" s="12"/>
      <c r="W3" s="12"/>
      <c r="X3" s="12"/>
    </row>
    <row r="4" spans="2:24" x14ac:dyDescent="0.25">
      <c r="B4" s="12"/>
      <c r="C4" s="12"/>
      <c r="D4" s="12"/>
      <c r="E4" s="12"/>
      <c r="F4" s="12"/>
      <c r="G4" s="12"/>
      <c r="H4" s="12"/>
      <c r="I4" s="12"/>
      <c r="J4" s="12"/>
      <c r="K4" s="12"/>
      <c r="L4" s="12"/>
      <c r="M4" s="12"/>
      <c r="N4" s="12"/>
      <c r="O4" s="12"/>
      <c r="P4" s="12"/>
      <c r="Q4" s="12"/>
      <c r="R4" s="12"/>
      <c r="S4" s="12"/>
      <c r="T4" s="12"/>
      <c r="U4" s="12"/>
      <c r="V4" s="12"/>
      <c r="W4" s="12"/>
      <c r="X4" s="12"/>
    </row>
    <row r="5" spans="2:24" x14ac:dyDescent="0.25">
      <c r="B5" s="84" t="s">
        <v>126</v>
      </c>
      <c r="C5" s="55"/>
      <c r="D5" s="55"/>
      <c r="E5" s="55"/>
      <c r="F5" s="55"/>
      <c r="G5" s="55"/>
      <c r="H5" s="55"/>
      <c r="I5" s="55"/>
      <c r="J5" s="55"/>
      <c r="K5" s="55"/>
      <c r="L5" s="55"/>
      <c r="M5" s="55"/>
      <c r="N5" s="55"/>
      <c r="O5" s="55"/>
      <c r="P5" s="55"/>
      <c r="Q5" s="55"/>
      <c r="R5" s="55"/>
      <c r="S5" s="55"/>
      <c r="T5" s="55"/>
      <c r="U5" s="55"/>
      <c r="V5" s="55"/>
      <c r="W5" s="55"/>
      <c r="X5" s="55"/>
    </row>
    <row r="6" spans="2:24" ht="47.25" customHeight="1" x14ac:dyDescent="0.25">
      <c r="B6" s="118" t="s">
        <v>100</v>
      </c>
      <c r="C6" s="118" t="s">
        <v>409</v>
      </c>
      <c r="D6" s="118" t="s">
        <v>410</v>
      </c>
      <c r="E6" s="118" t="s">
        <v>411</v>
      </c>
      <c r="F6" s="118" t="s">
        <v>412</v>
      </c>
      <c r="G6" s="118" t="s">
        <v>413</v>
      </c>
      <c r="H6" s="118" t="s">
        <v>414</v>
      </c>
      <c r="I6" s="118" t="s">
        <v>415</v>
      </c>
      <c r="J6" s="232" t="s">
        <v>416</v>
      </c>
      <c r="K6" s="233"/>
      <c r="L6" s="234"/>
      <c r="M6" s="232" t="s">
        <v>417</v>
      </c>
      <c r="N6" s="233"/>
      <c r="O6" s="233"/>
      <c r="P6" s="234"/>
      <c r="Q6" s="232" t="s">
        <v>418</v>
      </c>
      <c r="R6" s="233"/>
      <c r="S6" s="233"/>
      <c r="T6" s="234"/>
      <c r="U6" s="84" t="s">
        <v>419</v>
      </c>
      <c r="V6" s="55"/>
      <c r="W6" s="55"/>
      <c r="X6" s="55"/>
    </row>
    <row r="7" spans="2:24" ht="33.75" x14ac:dyDescent="0.25">
      <c r="B7" s="120"/>
      <c r="C7" s="120"/>
      <c r="D7" s="120"/>
      <c r="E7" s="120"/>
      <c r="F7" s="120"/>
      <c r="G7" s="120"/>
      <c r="H7" s="120"/>
      <c r="I7" s="120"/>
      <c r="J7" s="227" t="s">
        <v>420</v>
      </c>
      <c r="K7" s="227" t="s">
        <v>421</v>
      </c>
      <c r="L7" s="227" t="s">
        <v>422</v>
      </c>
      <c r="M7" s="227" t="s">
        <v>101</v>
      </c>
      <c r="N7" s="227" t="s">
        <v>423</v>
      </c>
      <c r="O7" s="227" t="s">
        <v>424</v>
      </c>
      <c r="P7" s="228" t="s">
        <v>425</v>
      </c>
      <c r="Q7" s="227" t="s">
        <v>101</v>
      </c>
      <c r="R7" s="227" t="s">
        <v>426</v>
      </c>
      <c r="S7" s="227" t="s">
        <v>424</v>
      </c>
      <c r="T7" s="228" t="s">
        <v>425</v>
      </c>
      <c r="U7" s="158" t="s">
        <v>427</v>
      </c>
      <c r="V7" s="84" t="s">
        <v>100</v>
      </c>
      <c r="W7" s="56"/>
      <c r="X7" s="66" t="s">
        <v>428</v>
      </c>
    </row>
    <row r="8" spans="2:24" x14ac:dyDescent="0.25">
      <c r="B8" s="235">
        <v>0</v>
      </c>
      <c r="C8" s="209"/>
      <c r="D8" s="118"/>
      <c r="E8" s="118"/>
      <c r="F8" s="118"/>
      <c r="G8" s="209"/>
      <c r="H8" s="209"/>
      <c r="I8" s="209"/>
      <c r="J8" s="118"/>
      <c r="K8" s="118"/>
      <c r="L8" s="118"/>
      <c r="M8" s="209"/>
      <c r="N8" s="209"/>
      <c r="O8" s="209"/>
      <c r="P8" s="118"/>
      <c r="Q8" s="209"/>
      <c r="R8" s="209"/>
      <c r="S8" s="209"/>
      <c r="T8" s="118"/>
      <c r="U8" s="118"/>
      <c r="V8" s="118"/>
      <c r="W8" s="118"/>
      <c r="X8" s="118"/>
    </row>
    <row r="9" spans="2:24" x14ac:dyDescent="0.25">
      <c r="B9" s="236"/>
      <c r="C9" s="211"/>
      <c r="D9" s="120"/>
      <c r="E9" s="120"/>
      <c r="F9" s="120"/>
      <c r="G9" s="211"/>
      <c r="H9" s="211"/>
      <c r="I9" s="211"/>
      <c r="J9" s="120"/>
      <c r="K9" s="120"/>
      <c r="L9" s="120"/>
      <c r="M9" s="211"/>
      <c r="N9" s="211"/>
      <c r="O9" s="211"/>
      <c r="P9" s="120"/>
      <c r="Q9" s="211"/>
      <c r="R9" s="211"/>
      <c r="S9" s="211"/>
      <c r="T9" s="120"/>
      <c r="U9" s="120"/>
      <c r="V9" s="120"/>
      <c r="W9" s="120"/>
      <c r="X9" s="120"/>
    </row>
    <row r="10" spans="2:24" x14ac:dyDescent="0.25">
      <c r="B10" s="237">
        <v>1</v>
      </c>
      <c r="C10" s="239" t="s">
        <v>429</v>
      </c>
      <c r="D10" s="241" t="s">
        <v>75</v>
      </c>
      <c r="E10" s="243">
        <v>43384</v>
      </c>
      <c r="F10" s="245">
        <v>45209</v>
      </c>
      <c r="G10" s="247" t="s">
        <v>430</v>
      </c>
      <c r="H10" s="249" t="s">
        <v>431</v>
      </c>
      <c r="I10" s="249" t="s">
        <v>432</v>
      </c>
      <c r="J10" s="251">
        <v>43466</v>
      </c>
      <c r="K10" s="251">
        <v>45291</v>
      </c>
      <c r="L10" s="253" t="s">
        <v>433</v>
      </c>
      <c r="M10" s="255" t="s">
        <v>434</v>
      </c>
      <c r="N10" s="255" t="s">
        <v>435</v>
      </c>
      <c r="O10" s="255">
        <v>33</v>
      </c>
      <c r="P10" s="245">
        <v>43384</v>
      </c>
      <c r="Q10" s="255" t="s">
        <v>431</v>
      </c>
      <c r="R10" s="255" t="s">
        <v>435</v>
      </c>
      <c r="S10" s="255" t="s">
        <v>436</v>
      </c>
      <c r="T10" s="245">
        <v>45209</v>
      </c>
      <c r="U10" s="241" t="s">
        <v>25</v>
      </c>
      <c r="V10" s="185"/>
      <c r="W10" s="66">
        <v>1</v>
      </c>
      <c r="X10" s="229"/>
    </row>
    <row r="11" spans="2:24" ht="48.75" customHeight="1" x14ac:dyDescent="0.25">
      <c r="B11" s="238"/>
      <c r="C11" s="240"/>
      <c r="D11" s="242"/>
      <c r="E11" s="244"/>
      <c r="F11" s="246"/>
      <c r="G11" s="248"/>
      <c r="H11" s="250"/>
      <c r="I11" s="250"/>
      <c r="J11" s="252"/>
      <c r="K11" s="252"/>
      <c r="L11" s="254"/>
      <c r="M11" s="256"/>
      <c r="N11" s="256"/>
      <c r="O11" s="256"/>
      <c r="P11" s="246"/>
      <c r="Q11" s="256"/>
      <c r="R11" s="256"/>
      <c r="S11" s="256"/>
      <c r="T11" s="246"/>
      <c r="U11" s="242"/>
      <c r="V11" s="137"/>
      <c r="W11" s="156"/>
      <c r="X11" s="96" t="s">
        <v>437</v>
      </c>
    </row>
    <row r="12" spans="2:24" ht="45" x14ac:dyDescent="0.25">
      <c r="B12" s="197"/>
      <c r="C12" s="80" t="s">
        <v>438</v>
      </c>
      <c r="D12" s="80"/>
      <c r="E12" s="156"/>
      <c r="F12" s="156"/>
      <c r="G12" s="156"/>
      <c r="H12" s="156"/>
      <c r="I12" s="156"/>
      <c r="J12" s="156"/>
      <c r="K12" s="156"/>
      <c r="L12" s="156"/>
      <c r="M12" s="156"/>
      <c r="N12" s="156"/>
      <c r="O12" s="156"/>
      <c r="P12" s="156"/>
      <c r="Q12" s="156"/>
      <c r="R12" s="156"/>
      <c r="S12" s="156"/>
      <c r="T12" s="156"/>
      <c r="U12" s="156"/>
      <c r="V12" s="230"/>
      <c r="W12" s="230"/>
      <c r="X12" s="231"/>
    </row>
  </sheetData>
  <mergeCells count="59">
    <mergeCell ref="S10:S11"/>
    <mergeCell ref="T10:T11"/>
    <mergeCell ref="U10:U11"/>
    <mergeCell ref="B2:E2"/>
    <mergeCell ref="M10:M11"/>
    <mergeCell ref="N10:N11"/>
    <mergeCell ref="O10:O11"/>
    <mergeCell ref="P10:P11"/>
    <mergeCell ref="Q10:Q11"/>
    <mergeCell ref="R10:R11"/>
    <mergeCell ref="G10:G11"/>
    <mergeCell ref="H10:H11"/>
    <mergeCell ref="I10:I11"/>
    <mergeCell ref="J10:J11"/>
    <mergeCell ref="K10:K11"/>
    <mergeCell ref="L10:L11"/>
    <mergeCell ref="T8:T9"/>
    <mergeCell ref="U8:U9"/>
    <mergeCell ref="V8:V9"/>
    <mergeCell ref="W8:W9"/>
    <mergeCell ref="X8:X9"/>
    <mergeCell ref="B10:B11"/>
    <mergeCell ref="C10:C11"/>
    <mergeCell ref="D10:D11"/>
    <mergeCell ref="E10:E11"/>
    <mergeCell ref="F10:F11"/>
    <mergeCell ref="N8:N9"/>
    <mergeCell ref="O8:O9"/>
    <mergeCell ref="P8:P9"/>
    <mergeCell ref="Q8:Q9"/>
    <mergeCell ref="R8:R9"/>
    <mergeCell ref="S8:S9"/>
    <mergeCell ref="H8:H9"/>
    <mergeCell ref="I8:I9"/>
    <mergeCell ref="J8:J9"/>
    <mergeCell ref="K8:K9"/>
    <mergeCell ref="L8:L9"/>
    <mergeCell ref="M8:M9"/>
    <mergeCell ref="B8:B9"/>
    <mergeCell ref="C8:C9"/>
    <mergeCell ref="D8:D9"/>
    <mergeCell ref="E8:E9"/>
    <mergeCell ref="F8:F9"/>
    <mergeCell ref="G8:G9"/>
    <mergeCell ref="I6:I7"/>
    <mergeCell ref="J6:L6"/>
    <mergeCell ref="M6:P6"/>
    <mergeCell ref="Q6:T6"/>
    <mergeCell ref="U6:X6"/>
    <mergeCell ref="V7:W7"/>
    <mergeCell ref="B3:G3"/>
    <mergeCell ref="B5:X5"/>
    <mergeCell ref="B6:B7"/>
    <mergeCell ref="C6:C7"/>
    <mergeCell ref="D6:D7"/>
    <mergeCell ref="E6:E7"/>
    <mergeCell ref="F6:F7"/>
    <mergeCell ref="G6:G7"/>
    <mergeCell ref="H6:H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53"/>
  <sheetViews>
    <sheetView topLeftCell="A7" workbookViewId="0">
      <selection activeCell="F61" sqref="F61"/>
    </sheetView>
  </sheetViews>
  <sheetFormatPr defaultRowHeight="15" x14ac:dyDescent="0.25"/>
  <cols>
    <col min="2" max="2" width="57.85546875" customWidth="1"/>
    <col min="5" max="5" width="28.5703125" customWidth="1"/>
    <col min="6" max="6" width="34" customWidth="1"/>
    <col min="7" max="11" width="0" hidden="1" customWidth="1"/>
    <col min="12" max="12" width="28.7109375" hidden="1" customWidth="1"/>
    <col min="13" max="21" width="0" hidden="1" customWidth="1"/>
    <col min="24" max="24" width="31.85546875" customWidth="1"/>
    <col min="26" max="26" width="32.5703125" customWidth="1"/>
    <col min="28" max="28" width="13.140625" customWidth="1"/>
    <col min="31" max="31" width="15.42578125" customWidth="1"/>
  </cols>
  <sheetData>
    <row r="2" spans="2:33" ht="85.5" customHeight="1" x14ac:dyDescent="0.25">
      <c r="B2" s="181" t="s">
        <v>408</v>
      </c>
      <c r="C2" s="181"/>
      <c r="D2" s="181"/>
      <c r="E2" s="181"/>
      <c r="F2" s="181"/>
      <c r="G2" s="181"/>
      <c r="H2" s="14"/>
      <c r="I2" s="14"/>
      <c r="J2" s="12"/>
      <c r="K2" s="12"/>
      <c r="L2" s="12"/>
      <c r="M2" s="12"/>
      <c r="N2" s="12"/>
      <c r="O2" s="12"/>
      <c r="P2" s="12"/>
      <c r="Q2" s="12"/>
      <c r="R2" s="12"/>
      <c r="S2" s="12"/>
      <c r="T2" s="12"/>
      <c r="U2" s="12"/>
      <c r="V2" s="12"/>
      <c r="W2" s="12"/>
      <c r="X2" s="12"/>
      <c r="Y2" s="12"/>
      <c r="Z2" s="12"/>
      <c r="AA2" s="12"/>
      <c r="AB2" s="12"/>
      <c r="AC2" s="12"/>
      <c r="AD2" s="12"/>
      <c r="AE2" s="12"/>
      <c r="AF2" s="12"/>
      <c r="AG2" s="12"/>
    </row>
    <row r="3" spans="2:33" x14ac:dyDescent="0.25">
      <c r="B3" s="104" t="s">
        <v>58</v>
      </c>
      <c r="C3" s="104"/>
      <c r="D3" s="104"/>
      <c r="E3" s="104"/>
      <c r="F3" s="104"/>
      <c r="G3" s="104"/>
      <c r="H3" s="14"/>
      <c r="I3" s="14"/>
      <c r="J3" s="12"/>
      <c r="K3" s="12"/>
      <c r="L3" s="12"/>
      <c r="M3" s="12"/>
      <c r="N3" s="12"/>
      <c r="O3" s="12"/>
      <c r="P3" s="12"/>
      <c r="Q3" s="12"/>
      <c r="R3" s="12"/>
      <c r="S3" s="12"/>
      <c r="T3" s="12"/>
      <c r="U3" s="12"/>
      <c r="V3" s="12"/>
      <c r="W3" s="12"/>
      <c r="X3" s="12"/>
      <c r="Y3" s="12"/>
      <c r="Z3" s="12"/>
      <c r="AA3" s="12"/>
      <c r="AB3" s="12"/>
      <c r="AC3" s="12"/>
      <c r="AD3" s="12"/>
      <c r="AE3" s="12"/>
      <c r="AF3" s="12"/>
      <c r="AG3" s="12"/>
    </row>
    <row r="4" spans="2:33" x14ac:dyDescent="0.25">
      <c r="B4" s="259"/>
      <c r="C4" s="259"/>
      <c r="D4" s="259"/>
      <c r="E4" s="259"/>
      <c r="F4" s="259"/>
      <c r="G4" s="260"/>
      <c r="H4" s="260"/>
      <c r="I4" s="260"/>
      <c r="J4" s="259"/>
      <c r="K4" s="259"/>
      <c r="L4" s="259"/>
      <c r="M4" s="260"/>
      <c r="N4" s="259"/>
      <c r="O4" s="259"/>
      <c r="P4" s="259"/>
      <c r="Q4" s="259"/>
      <c r="R4" s="259"/>
      <c r="S4" s="259"/>
      <c r="T4" s="259"/>
      <c r="U4" s="259"/>
      <c r="V4" s="259"/>
      <c r="W4" s="259"/>
      <c r="X4" s="259"/>
      <c r="Y4" s="261"/>
      <c r="Z4" s="261"/>
      <c r="AA4" s="261"/>
      <c r="AB4" s="259"/>
      <c r="AC4" s="259"/>
      <c r="AD4" s="259"/>
      <c r="AE4" s="259"/>
      <c r="AF4" s="259"/>
      <c r="AG4" s="259"/>
    </row>
    <row r="5" spans="2:33" x14ac:dyDescent="0.25">
      <c r="B5" s="299" t="s">
        <v>126</v>
      </c>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row>
    <row r="6" spans="2:33" ht="37.5" customHeight="1" x14ac:dyDescent="0.25">
      <c r="B6" s="301" t="s">
        <v>439</v>
      </c>
      <c r="C6" s="304" t="s">
        <v>440</v>
      </c>
      <c r="D6" s="305"/>
      <c r="E6" s="109" t="s">
        <v>441</v>
      </c>
      <c r="F6" s="111"/>
      <c r="G6" s="84" t="s">
        <v>442</v>
      </c>
      <c r="H6" s="55"/>
      <c r="I6" s="55"/>
      <c r="J6" s="55"/>
      <c r="K6" s="55"/>
      <c r="L6" s="55"/>
      <c r="M6" s="55"/>
      <c r="N6" s="55"/>
      <c r="O6" s="55"/>
      <c r="P6" s="55"/>
      <c r="Q6" s="55"/>
      <c r="R6" s="55"/>
      <c r="S6" s="55"/>
      <c r="T6" s="55"/>
      <c r="U6" s="56"/>
      <c r="V6" s="109" t="s">
        <v>443</v>
      </c>
      <c r="W6" s="111"/>
      <c r="X6" s="109" t="s">
        <v>444</v>
      </c>
      <c r="Y6" s="110"/>
      <c r="Z6" s="110"/>
      <c r="AA6" s="111"/>
      <c r="AB6" s="118" t="s">
        <v>445</v>
      </c>
      <c r="AC6" s="109" t="s">
        <v>446</v>
      </c>
      <c r="AD6" s="111"/>
      <c r="AE6" s="118" t="s">
        <v>447</v>
      </c>
      <c r="AF6" s="109" t="s">
        <v>448</v>
      </c>
      <c r="AG6" s="111"/>
    </row>
    <row r="7" spans="2:33" ht="22.5" customHeight="1" x14ac:dyDescent="0.25">
      <c r="B7" s="302"/>
      <c r="C7" s="306"/>
      <c r="D7" s="307"/>
      <c r="E7" s="308"/>
      <c r="F7" s="309"/>
      <c r="G7" s="118" t="s">
        <v>449</v>
      </c>
      <c r="H7" s="84" t="s">
        <v>450</v>
      </c>
      <c r="I7" s="56"/>
      <c r="J7" s="84" t="s">
        <v>451</v>
      </c>
      <c r="K7" s="55"/>
      <c r="L7" s="55"/>
      <c r="M7" s="55"/>
      <c r="N7" s="55"/>
      <c r="O7" s="55"/>
      <c r="P7" s="55"/>
      <c r="Q7" s="55"/>
      <c r="R7" s="55"/>
      <c r="S7" s="55"/>
      <c r="T7" s="55"/>
      <c r="U7" s="56"/>
      <c r="V7" s="308"/>
      <c r="W7" s="309"/>
      <c r="X7" s="310"/>
      <c r="Y7" s="312"/>
      <c r="Z7" s="312"/>
      <c r="AA7" s="311"/>
      <c r="AB7" s="119"/>
      <c r="AC7" s="308"/>
      <c r="AD7" s="309"/>
      <c r="AE7" s="119"/>
      <c r="AF7" s="308"/>
      <c r="AG7" s="309"/>
    </row>
    <row r="8" spans="2:33" x14ac:dyDescent="0.25">
      <c r="B8" s="302"/>
      <c r="C8" s="306"/>
      <c r="D8" s="307"/>
      <c r="E8" s="310"/>
      <c r="F8" s="311"/>
      <c r="G8" s="119"/>
      <c r="H8" s="118" t="s">
        <v>452</v>
      </c>
      <c r="I8" s="118" t="s">
        <v>453</v>
      </c>
      <c r="J8" s="109" t="s">
        <v>454</v>
      </c>
      <c r="K8" s="111"/>
      <c r="L8" s="118" t="s">
        <v>427</v>
      </c>
      <c r="M8" s="118" t="s">
        <v>455</v>
      </c>
      <c r="N8" s="118" t="s">
        <v>456</v>
      </c>
      <c r="O8" s="84" t="s">
        <v>457</v>
      </c>
      <c r="P8" s="55"/>
      <c r="Q8" s="55"/>
      <c r="R8" s="55"/>
      <c r="S8" s="55"/>
      <c r="T8" s="55"/>
      <c r="U8" s="56"/>
      <c r="V8" s="308"/>
      <c r="W8" s="309"/>
      <c r="X8" s="84" t="s">
        <v>458</v>
      </c>
      <c r="Y8" s="56"/>
      <c r="Z8" s="84" t="s">
        <v>459</v>
      </c>
      <c r="AA8" s="56"/>
      <c r="AB8" s="119"/>
      <c r="AC8" s="310"/>
      <c r="AD8" s="311"/>
      <c r="AE8" s="119"/>
      <c r="AF8" s="310"/>
      <c r="AG8" s="311"/>
    </row>
    <row r="9" spans="2:33" ht="56.25" x14ac:dyDescent="0.25">
      <c r="B9" s="303"/>
      <c r="C9" s="306"/>
      <c r="D9" s="307"/>
      <c r="E9" s="66" t="s">
        <v>101</v>
      </c>
      <c r="F9" s="66" t="s">
        <v>460</v>
      </c>
      <c r="G9" s="120"/>
      <c r="H9" s="119"/>
      <c r="I9" s="119"/>
      <c r="J9" s="310"/>
      <c r="K9" s="311"/>
      <c r="L9" s="120"/>
      <c r="M9" s="120"/>
      <c r="N9" s="120"/>
      <c r="O9" s="66" t="s">
        <v>98</v>
      </c>
      <c r="P9" s="66" t="s">
        <v>99</v>
      </c>
      <c r="Q9" s="66" t="s">
        <v>102</v>
      </c>
      <c r="R9" s="66" t="s">
        <v>461</v>
      </c>
      <c r="S9" s="66" t="s">
        <v>102</v>
      </c>
      <c r="T9" s="66" t="s">
        <v>462</v>
      </c>
      <c r="U9" s="66" t="s">
        <v>463</v>
      </c>
      <c r="V9" s="308"/>
      <c r="W9" s="309"/>
      <c r="X9" s="66" t="s">
        <v>464</v>
      </c>
      <c r="Y9" s="66" t="s">
        <v>465</v>
      </c>
      <c r="Z9" s="66" t="s">
        <v>464</v>
      </c>
      <c r="AA9" s="66" t="s">
        <v>465</v>
      </c>
      <c r="AB9" s="119"/>
      <c r="AC9" s="66" t="s">
        <v>466</v>
      </c>
      <c r="AD9" s="66" t="s">
        <v>467</v>
      </c>
      <c r="AE9" s="119"/>
      <c r="AF9" s="66" t="s">
        <v>466</v>
      </c>
      <c r="AG9" s="66" t="s">
        <v>467</v>
      </c>
    </row>
    <row r="10" spans="2:33" ht="15.75" thickBot="1" x14ac:dyDescent="0.3">
      <c r="B10" s="41">
        <v>0</v>
      </c>
      <c r="C10" s="41"/>
      <c r="D10" s="41"/>
      <c r="E10" s="41"/>
      <c r="F10" s="41"/>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row>
    <row r="11" spans="2:33" ht="56.25" x14ac:dyDescent="0.25">
      <c r="B11" s="262" t="s">
        <v>468</v>
      </c>
      <c r="C11" s="263"/>
      <c r="D11" s="263"/>
      <c r="E11" s="264"/>
      <c r="F11" s="264"/>
      <c r="G11" s="265"/>
      <c r="H11" s="265"/>
      <c r="I11" s="265"/>
      <c r="J11" s="266"/>
      <c r="K11" s="266"/>
      <c r="L11" s="266"/>
      <c r="M11" s="266"/>
      <c r="N11" s="266"/>
      <c r="O11" s="266"/>
      <c r="P11" s="266"/>
      <c r="Q11" s="266"/>
      <c r="R11" s="266"/>
      <c r="S11" s="266"/>
      <c r="T11" s="266"/>
      <c r="U11" s="266"/>
      <c r="V11" s="266"/>
      <c r="W11" s="266"/>
      <c r="X11" s="266"/>
      <c r="Y11" s="266"/>
      <c r="Z11" s="266"/>
      <c r="AA11" s="267"/>
      <c r="AB11" s="265"/>
      <c r="AC11" s="265"/>
      <c r="AD11" s="265"/>
      <c r="AE11" s="265"/>
      <c r="AF11" s="265"/>
      <c r="AG11" s="265"/>
    </row>
    <row r="12" spans="2:33" ht="3.75" customHeight="1" x14ac:dyDescent="0.25">
      <c r="B12" s="313">
        <v>2019</v>
      </c>
      <c r="C12" s="118"/>
      <c r="D12" s="317">
        <v>0</v>
      </c>
      <c r="E12" s="320"/>
      <c r="F12" s="320"/>
      <c r="G12" s="320"/>
      <c r="H12" s="317"/>
      <c r="I12" s="317"/>
      <c r="J12" s="269"/>
      <c r="K12" s="270"/>
      <c r="L12" s="269"/>
      <c r="M12" s="269"/>
      <c r="N12" s="269"/>
      <c r="O12" s="269"/>
      <c r="P12" s="269"/>
      <c r="Q12" s="269"/>
      <c r="R12" s="269"/>
      <c r="S12" s="269"/>
      <c r="T12" s="269"/>
      <c r="U12" s="269"/>
      <c r="V12" s="269"/>
      <c r="W12" s="269"/>
      <c r="X12" s="269"/>
      <c r="Y12" s="269"/>
      <c r="Z12" s="269"/>
      <c r="AA12" s="269"/>
      <c r="AB12" s="316"/>
      <c r="AC12" s="317"/>
      <c r="AD12" s="317"/>
      <c r="AE12" s="317"/>
      <c r="AF12" s="317"/>
      <c r="AG12" s="323"/>
    </row>
    <row r="13" spans="2:33" ht="6" hidden="1" customHeight="1" x14ac:dyDescent="0.25">
      <c r="B13" s="314"/>
      <c r="C13" s="119"/>
      <c r="D13" s="318"/>
      <c r="E13" s="321"/>
      <c r="F13" s="321"/>
      <c r="G13" s="321"/>
      <c r="H13" s="318"/>
      <c r="I13" s="318"/>
      <c r="J13" s="328"/>
      <c r="K13" s="331"/>
      <c r="L13" s="320"/>
      <c r="M13" s="320"/>
      <c r="N13" s="320"/>
      <c r="O13" s="320"/>
      <c r="P13" s="320"/>
      <c r="Q13" s="320"/>
      <c r="R13" s="320"/>
      <c r="S13" s="320"/>
      <c r="T13" s="320"/>
      <c r="U13" s="320"/>
      <c r="V13" s="271"/>
      <c r="W13" s="272"/>
      <c r="X13" s="272"/>
      <c r="Y13" s="273"/>
      <c r="Z13" s="273"/>
      <c r="AA13" s="274"/>
      <c r="AB13" s="324"/>
      <c r="AC13" s="318"/>
      <c r="AD13" s="318"/>
      <c r="AE13" s="318"/>
      <c r="AF13" s="318"/>
      <c r="AG13" s="326"/>
    </row>
    <row r="14" spans="2:33" hidden="1" x14ac:dyDescent="0.25">
      <c r="B14" s="314"/>
      <c r="C14" s="119"/>
      <c r="D14" s="318"/>
      <c r="E14" s="321"/>
      <c r="F14" s="321"/>
      <c r="G14" s="321"/>
      <c r="H14" s="318"/>
      <c r="I14" s="318"/>
      <c r="J14" s="329"/>
      <c r="K14" s="332"/>
      <c r="L14" s="321"/>
      <c r="M14" s="321"/>
      <c r="N14" s="321"/>
      <c r="O14" s="321"/>
      <c r="P14" s="321"/>
      <c r="Q14" s="321"/>
      <c r="R14" s="321"/>
      <c r="S14" s="321"/>
      <c r="T14" s="321"/>
      <c r="U14" s="321"/>
      <c r="V14" s="275"/>
      <c r="W14" s="276"/>
      <c r="X14" s="277"/>
      <c r="Y14" s="278"/>
      <c r="Z14" s="277"/>
      <c r="AA14" s="278"/>
      <c r="AB14" s="324"/>
      <c r="AC14" s="318"/>
      <c r="AD14" s="318"/>
      <c r="AE14" s="318"/>
      <c r="AF14" s="318"/>
      <c r="AG14" s="326"/>
    </row>
    <row r="15" spans="2:33" hidden="1" x14ac:dyDescent="0.25">
      <c r="B15" s="314"/>
      <c r="C15" s="119"/>
      <c r="D15" s="318"/>
      <c r="E15" s="321"/>
      <c r="F15" s="321"/>
      <c r="G15" s="321"/>
      <c r="H15" s="318"/>
      <c r="I15" s="318"/>
      <c r="J15" s="330"/>
      <c r="K15" s="333"/>
      <c r="L15" s="322"/>
      <c r="M15" s="322"/>
      <c r="N15" s="322"/>
      <c r="O15" s="322"/>
      <c r="P15" s="322"/>
      <c r="Q15" s="322"/>
      <c r="R15" s="322"/>
      <c r="S15" s="322"/>
      <c r="T15" s="322"/>
      <c r="U15" s="322"/>
      <c r="V15" s="271"/>
      <c r="W15" s="272"/>
      <c r="X15" s="279"/>
      <c r="Y15" s="273"/>
      <c r="Z15" s="273"/>
      <c r="AA15" s="280"/>
      <c r="AB15" s="324"/>
      <c r="AC15" s="318"/>
      <c r="AD15" s="318"/>
      <c r="AE15" s="318"/>
      <c r="AF15" s="318"/>
      <c r="AG15" s="326"/>
    </row>
    <row r="16" spans="2:33" hidden="1" x14ac:dyDescent="0.25">
      <c r="B16" s="314"/>
      <c r="C16" s="120"/>
      <c r="D16" s="319"/>
      <c r="E16" s="322"/>
      <c r="F16" s="322"/>
      <c r="G16" s="322"/>
      <c r="H16" s="319"/>
      <c r="I16" s="319"/>
      <c r="J16" s="272"/>
      <c r="K16" s="272"/>
      <c r="L16" s="279"/>
      <c r="M16" s="272"/>
      <c r="N16" s="272"/>
      <c r="O16" s="272"/>
      <c r="P16" s="272"/>
      <c r="Q16" s="272"/>
      <c r="R16" s="272"/>
      <c r="S16" s="272"/>
      <c r="T16" s="272"/>
      <c r="U16" s="272"/>
      <c r="V16" s="272"/>
      <c r="W16" s="272"/>
      <c r="X16" s="272"/>
      <c r="Y16" s="272"/>
      <c r="Z16" s="272"/>
      <c r="AA16" s="281"/>
      <c r="AB16" s="325"/>
      <c r="AC16" s="319"/>
      <c r="AD16" s="319"/>
      <c r="AE16" s="319"/>
      <c r="AF16" s="319"/>
      <c r="AG16" s="327"/>
    </row>
    <row r="17" spans="2:33" ht="11.25" customHeight="1" thickBot="1" x14ac:dyDescent="0.3">
      <c r="B17" s="315"/>
      <c r="C17" s="282"/>
      <c r="D17" s="282"/>
      <c r="E17" s="334" t="s">
        <v>469</v>
      </c>
      <c r="F17" s="334"/>
      <c r="G17" s="334"/>
      <c r="H17" s="284"/>
      <c r="I17" s="284"/>
      <c r="J17" s="285"/>
      <c r="K17" s="285"/>
      <c r="L17" s="285"/>
      <c r="M17" s="285"/>
      <c r="N17" s="285"/>
      <c r="O17" s="285"/>
      <c r="P17" s="285"/>
      <c r="Q17" s="285"/>
      <c r="R17" s="285"/>
      <c r="S17" s="285"/>
      <c r="T17" s="285"/>
      <c r="U17" s="285"/>
      <c r="V17" s="285"/>
      <c r="W17" s="285"/>
      <c r="X17" s="285"/>
      <c r="Y17" s="285"/>
      <c r="Z17" s="285"/>
      <c r="AA17" s="285"/>
      <c r="AB17" s="285"/>
      <c r="AC17" s="284"/>
      <c r="AD17" s="284"/>
      <c r="AE17" s="285"/>
      <c r="AF17" s="284"/>
      <c r="AG17" s="285"/>
    </row>
    <row r="18" spans="2:33" hidden="1" x14ac:dyDescent="0.25">
      <c r="B18" s="313">
        <v>2020</v>
      </c>
      <c r="C18" s="335"/>
      <c r="D18" s="336">
        <v>0</v>
      </c>
      <c r="E18" s="337"/>
      <c r="F18" s="337"/>
      <c r="G18" s="337"/>
      <c r="H18" s="336"/>
      <c r="I18" s="336"/>
      <c r="J18" s="269"/>
      <c r="K18" s="270"/>
      <c r="L18" s="269"/>
      <c r="M18" s="269"/>
      <c r="N18" s="269"/>
      <c r="O18" s="269"/>
      <c r="P18" s="269"/>
      <c r="Q18" s="269"/>
      <c r="R18" s="269"/>
      <c r="S18" s="269"/>
      <c r="T18" s="269"/>
      <c r="U18" s="269"/>
      <c r="V18" s="269"/>
      <c r="W18" s="269"/>
      <c r="X18" s="269"/>
      <c r="Y18" s="269"/>
      <c r="Z18" s="269"/>
      <c r="AA18" s="269"/>
      <c r="AB18" s="338"/>
      <c r="AC18" s="336"/>
      <c r="AD18" s="336"/>
      <c r="AE18" s="336"/>
      <c r="AF18" s="336"/>
      <c r="AG18" s="339"/>
    </row>
    <row r="19" spans="2:33" hidden="1" x14ac:dyDescent="0.25">
      <c r="B19" s="314"/>
      <c r="C19" s="119"/>
      <c r="D19" s="318"/>
      <c r="E19" s="321"/>
      <c r="F19" s="321"/>
      <c r="G19" s="321"/>
      <c r="H19" s="318"/>
      <c r="I19" s="318"/>
      <c r="J19" s="328"/>
      <c r="K19" s="331"/>
      <c r="L19" s="320"/>
      <c r="M19" s="320"/>
      <c r="N19" s="320"/>
      <c r="O19" s="320"/>
      <c r="P19" s="320"/>
      <c r="Q19" s="320"/>
      <c r="R19" s="320"/>
      <c r="S19" s="320"/>
      <c r="T19" s="320"/>
      <c r="U19" s="320"/>
      <c r="V19" s="271"/>
      <c r="W19" s="272"/>
      <c r="X19" s="272"/>
      <c r="Y19" s="273"/>
      <c r="Z19" s="273"/>
      <c r="AA19" s="274"/>
      <c r="AB19" s="324"/>
      <c r="AC19" s="318"/>
      <c r="AD19" s="318"/>
      <c r="AE19" s="318"/>
      <c r="AF19" s="318"/>
      <c r="AG19" s="326"/>
    </row>
    <row r="20" spans="2:33" hidden="1" x14ac:dyDescent="0.25">
      <c r="B20" s="314"/>
      <c r="C20" s="119"/>
      <c r="D20" s="318"/>
      <c r="E20" s="321"/>
      <c r="F20" s="321"/>
      <c r="G20" s="321"/>
      <c r="H20" s="318"/>
      <c r="I20" s="318"/>
      <c r="J20" s="329"/>
      <c r="K20" s="332"/>
      <c r="L20" s="321"/>
      <c r="M20" s="321"/>
      <c r="N20" s="321"/>
      <c r="O20" s="321"/>
      <c r="P20" s="321"/>
      <c r="Q20" s="321"/>
      <c r="R20" s="321"/>
      <c r="S20" s="321"/>
      <c r="T20" s="321"/>
      <c r="U20" s="321"/>
      <c r="V20" s="275"/>
      <c r="W20" s="276"/>
      <c r="X20" s="277"/>
      <c r="Y20" s="278"/>
      <c r="Z20" s="277"/>
      <c r="AA20" s="278"/>
      <c r="AB20" s="324"/>
      <c r="AC20" s="318"/>
      <c r="AD20" s="318"/>
      <c r="AE20" s="318"/>
      <c r="AF20" s="318"/>
      <c r="AG20" s="326"/>
    </row>
    <row r="21" spans="2:33" hidden="1" x14ac:dyDescent="0.25">
      <c r="B21" s="314"/>
      <c r="C21" s="119"/>
      <c r="D21" s="318"/>
      <c r="E21" s="321"/>
      <c r="F21" s="321"/>
      <c r="G21" s="321"/>
      <c r="H21" s="318"/>
      <c r="I21" s="318"/>
      <c r="J21" s="330"/>
      <c r="K21" s="333"/>
      <c r="L21" s="322"/>
      <c r="M21" s="322"/>
      <c r="N21" s="322"/>
      <c r="O21" s="322"/>
      <c r="P21" s="322"/>
      <c r="Q21" s="322"/>
      <c r="R21" s="322"/>
      <c r="S21" s="322"/>
      <c r="T21" s="322"/>
      <c r="U21" s="322"/>
      <c r="V21" s="271"/>
      <c r="W21" s="272"/>
      <c r="X21" s="279"/>
      <c r="Y21" s="273"/>
      <c r="Z21" s="273"/>
      <c r="AA21" s="280"/>
      <c r="AB21" s="324"/>
      <c r="AC21" s="318"/>
      <c r="AD21" s="318"/>
      <c r="AE21" s="318"/>
      <c r="AF21" s="318"/>
      <c r="AG21" s="326"/>
    </row>
    <row r="22" spans="2:33" hidden="1" x14ac:dyDescent="0.25">
      <c r="B22" s="314"/>
      <c r="C22" s="120"/>
      <c r="D22" s="319"/>
      <c r="E22" s="322"/>
      <c r="F22" s="322"/>
      <c r="G22" s="322"/>
      <c r="H22" s="319"/>
      <c r="I22" s="319"/>
      <c r="J22" s="272"/>
      <c r="K22" s="272"/>
      <c r="L22" s="279"/>
      <c r="M22" s="272"/>
      <c r="N22" s="272"/>
      <c r="O22" s="272"/>
      <c r="P22" s="272"/>
      <c r="Q22" s="272"/>
      <c r="R22" s="272"/>
      <c r="S22" s="272"/>
      <c r="T22" s="272"/>
      <c r="U22" s="272"/>
      <c r="V22" s="272"/>
      <c r="W22" s="272"/>
      <c r="X22" s="272"/>
      <c r="Y22" s="272"/>
      <c r="Z22" s="272"/>
      <c r="AA22" s="281"/>
      <c r="AB22" s="325"/>
      <c r="AC22" s="319"/>
      <c r="AD22" s="319"/>
      <c r="AE22" s="319"/>
      <c r="AF22" s="319"/>
      <c r="AG22" s="327"/>
    </row>
    <row r="23" spans="2:33" ht="15.75" thickBot="1" x14ac:dyDescent="0.3">
      <c r="B23" s="315"/>
      <c r="C23" s="282"/>
      <c r="D23" s="282"/>
      <c r="E23" s="334" t="s">
        <v>469</v>
      </c>
      <c r="F23" s="334"/>
      <c r="G23" s="334"/>
      <c r="H23" s="284"/>
      <c r="I23" s="284"/>
      <c r="J23" s="285"/>
      <c r="K23" s="285"/>
      <c r="L23" s="285"/>
      <c r="M23" s="285"/>
      <c r="N23" s="285"/>
      <c r="O23" s="285"/>
      <c r="P23" s="285"/>
      <c r="Q23" s="285"/>
      <c r="R23" s="285"/>
      <c r="S23" s="285"/>
      <c r="T23" s="285"/>
      <c r="U23" s="285"/>
      <c r="V23" s="285"/>
      <c r="W23" s="285"/>
      <c r="X23" s="285"/>
      <c r="Y23" s="285"/>
      <c r="Z23" s="285"/>
      <c r="AA23" s="285"/>
      <c r="AB23" s="285"/>
      <c r="AC23" s="284"/>
      <c r="AD23" s="284"/>
      <c r="AE23" s="285"/>
      <c r="AF23" s="284"/>
      <c r="AG23" s="285"/>
    </row>
    <row r="24" spans="2:33" ht="2.25" customHeight="1" x14ac:dyDescent="0.25">
      <c r="B24" s="313">
        <v>2021</v>
      </c>
      <c r="C24" s="335"/>
      <c r="D24" s="336">
        <v>0</v>
      </c>
      <c r="E24" s="337"/>
      <c r="F24" s="337"/>
      <c r="G24" s="337"/>
      <c r="H24" s="336"/>
      <c r="I24" s="336"/>
      <c r="J24" s="269"/>
      <c r="K24" s="270"/>
      <c r="L24" s="269"/>
      <c r="M24" s="269"/>
      <c r="N24" s="269"/>
      <c r="O24" s="269"/>
      <c r="P24" s="269"/>
      <c r="Q24" s="269"/>
      <c r="R24" s="269"/>
      <c r="S24" s="269"/>
      <c r="T24" s="269"/>
      <c r="U24" s="269"/>
      <c r="V24" s="269"/>
      <c r="W24" s="269"/>
      <c r="X24" s="269"/>
      <c r="Y24" s="269"/>
      <c r="Z24" s="269"/>
      <c r="AA24" s="269"/>
      <c r="AB24" s="338"/>
      <c r="AC24" s="336"/>
      <c r="AD24" s="336"/>
      <c r="AE24" s="336"/>
      <c r="AF24" s="336"/>
      <c r="AG24" s="339"/>
    </row>
    <row r="25" spans="2:33" hidden="1" x14ac:dyDescent="0.25">
      <c r="B25" s="314"/>
      <c r="C25" s="119"/>
      <c r="D25" s="318"/>
      <c r="E25" s="321"/>
      <c r="F25" s="321"/>
      <c r="G25" s="321"/>
      <c r="H25" s="318"/>
      <c r="I25" s="318"/>
      <c r="J25" s="328"/>
      <c r="K25" s="331"/>
      <c r="L25" s="320"/>
      <c r="M25" s="320"/>
      <c r="N25" s="320"/>
      <c r="O25" s="320"/>
      <c r="P25" s="320"/>
      <c r="Q25" s="320"/>
      <c r="R25" s="320"/>
      <c r="S25" s="320"/>
      <c r="T25" s="320"/>
      <c r="U25" s="320"/>
      <c r="V25" s="271"/>
      <c r="W25" s="272"/>
      <c r="X25" s="272"/>
      <c r="Y25" s="273"/>
      <c r="Z25" s="273"/>
      <c r="AA25" s="274"/>
      <c r="AB25" s="324"/>
      <c r="AC25" s="318"/>
      <c r="AD25" s="318"/>
      <c r="AE25" s="318"/>
      <c r="AF25" s="318"/>
      <c r="AG25" s="326"/>
    </row>
    <row r="26" spans="2:33" hidden="1" x14ac:dyDescent="0.25">
      <c r="B26" s="314"/>
      <c r="C26" s="119"/>
      <c r="D26" s="318"/>
      <c r="E26" s="321"/>
      <c r="F26" s="321"/>
      <c r="G26" s="321"/>
      <c r="H26" s="318"/>
      <c r="I26" s="318"/>
      <c r="J26" s="329"/>
      <c r="K26" s="332"/>
      <c r="L26" s="321"/>
      <c r="M26" s="321"/>
      <c r="N26" s="321"/>
      <c r="O26" s="321"/>
      <c r="P26" s="321"/>
      <c r="Q26" s="321"/>
      <c r="R26" s="321"/>
      <c r="S26" s="321"/>
      <c r="T26" s="321"/>
      <c r="U26" s="321"/>
      <c r="V26" s="275"/>
      <c r="W26" s="276"/>
      <c r="X26" s="277"/>
      <c r="Y26" s="278"/>
      <c r="Z26" s="277"/>
      <c r="AA26" s="278"/>
      <c r="AB26" s="324"/>
      <c r="AC26" s="318"/>
      <c r="AD26" s="318"/>
      <c r="AE26" s="318"/>
      <c r="AF26" s="318"/>
      <c r="AG26" s="326"/>
    </row>
    <row r="27" spans="2:33" hidden="1" x14ac:dyDescent="0.25">
      <c r="B27" s="314"/>
      <c r="C27" s="119"/>
      <c r="D27" s="318"/>
      <c r="E27" s="321"/>
      <c r="F27" s="321"/>
      <c r="G27" s="321"/>
      <c r="H27" s="318"/>
      <c r="I27" s="318"/>
      <c r="J27" s="330"/>
      <c r="K27" s="333"/>
      <c r="L27" s="322"/>
      <c r="M27" s="322"/>
      <c r="N27" s="322"/>
      <c r="O27" s="322"/>
      <c r="P27" s="322"/>
      <c r="Q27" s="322"/>
      <c r="R27" s="322"/>
      <c r="S27" s="322"/>
      <c r="T27" s="322"/>
      <c r="U27" s="322"/>
      <c r="V27" s="271"/>
      <c r="W27" s="272"/>
      <c r="X27" s="279"/>
      <c r="Y27" s="273"/>
      <c r="Z27" s="273"/>
      <c r="AA27" s="280"/>
      <c r="AB27" s="324"/>
      <c r="AC27" s="318"/>
      <c r="AD27" s="318"/>
      <c r="AE27" s="318"/>
      <c r="AF27" s="318"/>
      <c r="AG27" s="326"/>
    </row>
    <row r="28" spans="2:33" hidden="1" x14ac:dyDescent="0.25">
      <c r="B28" s="314"/>
      <c r="C28" s="120"/>
      <c r="D28" s="319"/>
      <c r="E28" s="322"/>
      <c r="F28" s="322"/>
      <c r="G28" s="322"/>
      <c r="H28" s="319"/>
      <c r="I28" s="319"/>
      <c r="J28" s="272"/>
      <c r="K28" s="272"/>
      <c r="L28" s="279"/>
      <c r="M28" s="272"/>
      <c r="N28" s="272"/>
      <c r="O28" s="272"/>
      <c r="P28" s="272"/>
      <c r="Q28" s="272"/>
      <c r="R28" s="272"/>
      <c r="S28" s="272"/>
      <c r="T28" s="272"/>
      <c r="U28" s="272"/>
      <c r="V28" s="272"/>
      <c r="W28" s="272"/>
      <c r="X28" s="272"/>
      <c r="Y28" s="272"/>
      <c r="Z28" s="272"/>
      <c r="AA28" s="281"/>
      <c r="AB28" s="325"/>
      <c r="AC28" s="319"/>
      <c r="AD28" s="319"/>
      <c r="AE28" s="319"/>
      <c r="AF28" s="319"/>
      <c r="AG28" s="327"/>
    </row>
    <row r="29" spans="2:33" ht="15.75" thickBot="1" x14ac:dyDescent="0.3">
      <c r="B29" s="315"/>
      <c r="C29" s="282"/>
      <c r="D29" s="282"/>
      <c r="E29" s="334" t="s">
        <v>469</v>
      </c>
      <c r="F29" s="334"/>
      <c r="G29" s="334"/>
      <c r="H29" s="284"/>
      <c r="I29" s="284"/>
      <c r="J29" s="285"/>
      <c r="K29" s="285"/>
      <c r="L29" s="285"/>
      <c r="M29" s="285"/>
      <c r="N29" s="285"/>
      <c r="O29" s="285"/>
      <c r="P29" s="285"/>
      <c r="Q29" s="285"/>
      <c r="R29" s="285"/>
      <c r="S29" s="285"/>
      <c r="T29" s="285"/>
      <c r="U29" s="285"/>
      <c r="V29" s="285"/>
      <c r="W29" s="285"/>
      <c r="X29" s="285"/>
      <c r="Y29" s="285"/>
      <c r="Z29" s="285"/>
      <c r="AA29" s="285"/>
      <c r="AB29" s="285"/>
      <c r="AC29" s="284"/>
      <c r="AD29" s="284"/>
      <c r="AE29" s="285"/>
      <c r="AF29" s="284"/>
      <c r="AG29" s="285"/>
    </row>
    <row r="30" spans="2:33" ht="0.75" customHeight="1" x14ac:dyDescent="0.25">
      <c r="B30" s="313">
        <v>2022</v>
      </c>
      <c r="C30" s="335"/>
      <c r="D30" s="336">
        <v>0</v>
      </c>
      <c r="E30" s="337"/>
      <c r="F30" s="337"/>
      <c r="G30" s="337"/>
      <c r="H30" s="336"/>
      <c r="I30" s="336"/>
      <c r="J30" s="269"/>
      <c r="K30" s="270"/>
      <c r="L30" s="269"/>
      <c r="M30" s="269"/>
      <c r="N30" s="269"/>
      <c r="O30" s="269"/>
      <c r="P30" s="269"/>
      <c r="Q30" s="269"/>
      <c r="R30" s="269"/>
      <c r="S30" s="269"/>
      <c r="T30" s="269"/>
      <c r="U30" s="269"/>
      <c r="V30" s="269"/>
      <c r="W30" s="269"/>
      <c r="X30" s="269"/>
      <c r="Y30" s="269"/>
      <c r="Z30" s="269"/>
      <c r="AA30" s="269"/>
      <c r="AB30" s="338"/>
      <c r="AC30" s="336"/>
      <c r="AD30" s="336"/>
      <c r="AE30" s="336"/>
      <c r="AF30" s="336"/>
      <c r="AG30" s="339"/>
    </row>
    <row r="31" spans="2:33" hidden="1" x14ac:dyDescent="0.25">
      <c r="B31" s="314"/>
      <c r="C31" s="119"/>
      <c r="D31" s="318"/>
      <c r="E31" s="321"/>
      <c r="F31" s="321"/>
      <c r="G31" s="321"/>
      <c r="H31" s="318"/>
      <c r="I31" s="318"/>
      <c r="J31" s="328"/>
      <c r="K31" s="331"/>
      <c r="L31" s="320"/>
      <c r="M31" s="320"/>
      <c r="N31" s="320"/>
      <c r="O31" s="320"/>
      <c r="P31" s="320"/>
      <c r="Q31" s="320"/>
      <c r="R31" s="320"/>
      <c r="S31" s="320"/>
      <c r="T31" s="320"/>
      <c r="U31" s="320"/>
      <c r="V31" s="271"/>
      <c r="W31" s="272"/>
      <c r="X31" s="272"/>
      <c r="Y31" s="273"/>
      <c r="Z31" s="273"/>
      <c r="AA31" s="274"/>
      <c r="AB31" s="324"/>
      <c r="AC31" s="318"/>
      <c r="AD31" s="318"/>
      <c r="AE31" s="318"/>
      <c r="AF31" s="318"/>
      <c r="AG31" s="326"/>
    </row>
    <row r="32" spans="2:33" hidden="1" x14ac:dyDescent="0.25">
      <c r="B32" s="314"/>
      <c r="C32" s="119"/>
      <c r="D32" s="318"/>
      <c r="E32" s="321"/>
      <c r="F32" s="321"/>
      <c r="G32" s="321"/>
      <c r="H32" s="318"/>
      <c r="I32" s="318"/>
      <c r="J32" s="329"/>
      <c r="K32" s="332"/>
      <c r="L32" s="321"/>
      <c r="M32" s="321"/>
      <c r="N32" s="321"/>
      <c r="O32" s="321"/>
      <c r="P32" s="321"/>
      <c r="Q32" s="321"/>
      <c r="R32" s="321"/>
      <c r="S32" s="321"/>
      <c r="T32" s="321"/>
      <c r="U32" s="321"/>
      <c r="V32" s="275"/>
      <c r="W32" s="276"/>
      <c r="X32" s="277"/>
      <c r="Y32" s="278"/>
      <c r="Z32" s="277"/>
      <c r="AA32" s="278"/>
      <c r="AB32" s="324"/>
      <c r="AC32" s="318"/>
      <c r="AD32" s="318"/>
      <c r="AE32" s="318"/>
      <c r="AF32" s="318"/>
      <c r="AG32" s="326"/>
    </row>
    <row r="33" spans="2:33" hidden="1" x14ac:dyDescent="0.25">
      <c r="B33" s="314"/>
      <c r="C33" s="119"/>
      <c r="D33" s="318"/>
      <c r="E33" s="321"/>
      <c r="F33" s="321"/>
      <c r="G33" s="321"/>
      <c r="H33" s="318"/>
      <c r="I33" s="318"/>
      <c r="J33" s="330"/>
      <c r="K33" s="333"/>
      <c r="L33" s="322"/>
      <c r="M33" s="322"/>
      <c r="N33" s="322"/>
      <c r="O33" s="322"/>
      <c r="P33" s="322"/>
      <c r="Q33" s="322"/>
      <c r="R33" s="322"/>
      <c r="S33" s="322"/>
      <c r="T33" s="322"/>
      <c r="U33" s="322"/>
      <c r="V33" s="271"/>
      <c r="W33" s="272"/>
      <c r="X33" s="279"/>
      <c r="Y33" s="273"/>
      <c r="Z33" s="273"/>
      <c r="AA33" s="280"/>
      <c r="AB33" s="324"/>
      <c r="AC33" s="318"/>
      <c r="AD33" s="318"/>
      <c r="AE33" s="318"/>
      <c r="AF33" s="318"/>
      <c r="AG33" s="326"/>
    </row>
    <row r="34" spans="2:33" hidden="1" x14ac:dyDescent="0.25">
      <c r="B34" s="314"/>
      <c r="C34" s="120"/>
      <c r="D34" s="319"/>
      <c r="E34" s="322"/>
      <c r="F34" s="322"/>
      <c r="G34" s="322"/>
      <c r="H34" s="319"/>
      <c r="I34" s="319"/>
      <c r="J34" s="272"/>
      <c r="K34" s="272"/>
      <c r="L34" s="279"/>
      <c r="M34" s="272"/>
      <c r="N34" s="272"/>
      <c r="O34" s="272"/>
      <c r="P34" s="272"/>
      <c r="Q34" s="272"/>
      <c r="R34" s="272"/>
      <c r="S34" s="272"/>
      <c r="T34" s="272"/>
      <c r="U34" s="272"/>
      <c r="V34" s="272"/>
      <c r="W34" s="272"/>
      <c r="X34" s="272"/>
      <c r="Y34" s="272"/>
      <c r="Z34" s="272"/>
      <c r="AA34" s="281"/>
      <c r="AB34" s="325"/>
      <c r="AC34" s="319"/>
      <c r="AD34" s="319"/>
      <c r="AE34" s="319"/>
      <c r="AF34" s="319"/>
      <c r="AG34" s="327"/>
    </row>
    <row r="35" spans="2:33" ht="15.75" thickBot="1" x14ac:dyDescent="0.3">
      <c r="B35" s="315"/>
      <c r="C35" s="282"/>
      <c r="D35" s="282"/>
      <c r="E35" s="334" t="s">
        <v>469</v>
      </c>
      <c r="F35" s="334"/>
      <c r="G35" s="334"/>
      <c r="H35" s="284"/>
      <c r="I35" s="284"/>
      <c r="J35" s="285"/>
      <c r="K35" s="285"/>
      <c r="L35" s="285"/>
      <c r="M35" s="285"/>
      <c r="N35" s="285"/>
      <c r="O35" s="285"/>
      <c r="P35" s="285"/>
      <c r="Q35" s="285"/>
      <c r="R35" s="285"/>
      <c r="S35" s="285"/>
      <c r="T35" s="285"/>
      <c r="U35" s="285"/>
      <c r="V35" s="285"/>
      <c r="W35" s="285"/>
      <c r="X35" s="285"/>
      <c r="Y35" s="285"/>
      <c r="Z35" s="285"/>
      <c r="AA35" s="285"/>
      <c r="AB35" s="285"/>
      <c r="AC35" s="284"/>
      <c r="AD35" s="284"/>
      <c r="AE35" s="285"/>
      <c r="AF35" s="284"/>
      <c r="AG35" s="285"/>
    </row>
    <row r="36" spans="2:33" ht="0.75" customHeight="1" x14ac:dyDescent="0.25">
      <c r="B36" s="313">
        <v>2023</v>
      </c>
      <c r="C36" s="335"/>
      <c r="D36" s="336">
        <v>0</v>
      </c>
      <c r="E36" s="337"/>
      <c r="F36" s="337"/>
      <c r="G36" s="337"/>
      <c r="H36" s="336"/>
      <c r="I36" s="336"/>
      <c r="J36" s="269"/>
      <c r="K36" s="270"/>
      <c r="L36" s="269"/>
      <c r="M36" s="269"/>
      <c r="N36" s="269"/>
      <c r="O36" s="269"/>
      <c r="P36" s="269"/>
      <c r="Q36" s="269"/>
      <c r="R36" s="269"/>
      <c r="S36" s="269"/>
      <c r="T36" s="269"/>
      <c r="U36" s="269"/>
      <c r="V36" s="269"/>
      <c r="W36" s="269"/>
      <c r="X36" s="269"/>
      <c r="Y36" s="269"/>
      <c r="Z36" s="269"/>
      <c r="AA36" s="269"/>
      <c r="AB36" s="338"/>
      <c r="AC36" s="336"/>
      <c r="AD36" s="336"/>
      <c r="AE36" s="336"/>
      <c r="AF36" s="336"/>
      <c r="AG36" s="339"/>
    </row>
    <row r="37" spans="2:33" hidden="1" x14ac:dyDescent="0.25">
      <c r="B37" s="314"/>
      <c r="C37" s="119"/>
      <c r="D37" s="318"/>
      <c r="E37" s="321"/>
      <c r="F37" s="321"/>
      <c r="G37" s="321"/>
      <c r="H37" s="318"/>
      <c r="I37" s="318"/>
      <c r="J37" s="328"/>
      <c r="K37" s="331"/>
      <c r="L37" s="320"/>
      <c r="M37" s="320"/>
      <c r="N37" s="320"/>
      <c r="O37" s="320"/>
      <c r="P37" s="320"/>
      <c r="Q37" s="320"/>
      <c r="R37" s="320"/>
      <c r="S37" s="320"/>
      <c r="T37" s="320"/>
      <c r="U37" s="320"/>
      <c r="V37" s="271"/>
      <c r="W37" s="272"/>
      <c r="X37" s="272"/>
      <c r="Y37" s="273"/>
      <c r="Z37" s="273"/>
      <c r="AA37" s="274"/>
      <c r="AB37" s="324"/>
      <c r="AC37" s="318"/>
      <c r="AD37" s="318"/>
      <c r="AE37" s="318"/>
      <c r="AF37" s="318"/>
      <c r="AG37" s="326"/>
    </row>
    <row r="38" spans="2:33" hidden="1" x14ac:dyDescent="0.25">
      <c r="B38" s="314"/>
      <c r="C38" s="119"/>
      <c r="D38" s="318"/>
      <c r="E38" s="321"/>
      <c r="F38" s="321"/>
      <c r="G38" s="321"/>
      <c r="H38" s="318"/>
      <c r="I38" s="318"/>
      <c r="J38" s="329"/>
      <c r="K38" s="332"/>
      <c r="L38" s="321"/>
      <c r="M38" s="321"/>
      <c r="N38" s="321"/>
      <c r="O38" s="321"/>
      <c r="P38" s="321"/>
      <c r="Q38" s="321"/>
      <c r="R38" s="321"/>
      <c r="S38" s="321"/>
      <c r="T38" s="321"/>
      <c r="U38" s="321"/>
      <c r="V38" s="275"/>
      <c r="W38" s="276"/>
      <c r="X38" s="277"/>
      <c r="Y38" s="278"/>
      <c r="Z38" s="277"/>
      <c r="AA38" s="278"/>
      <c r="AB38" s="324"/>
      <c r="AC38" s="318"/>
      <c r="AD38" s="318"/>
      <c r="AE38" s="318"/>
      <c r="AF38" s="318"/>
      <c r="AG38" s="326"/>
    </row>
    <row r="39" spans="2:33" hidden="1" x14ac:dyDescent="0.25">
      <c r="B39" s="314"/>
      <c r="C39" s="119"/>
      <c r="D39" s="318"/>
      <c r="E39" s="321"/>
      <c r="F39" s="321"/>
      <c r="G39" s="321"/>
      <c r="H39" s="318"/>
      <c r="I39" s="318"/>
      <c r="J39" s="330"/>
      <c r="K39" s="333"/>
      <c r="L39" s="322"/>
      <c r="M39" s="322"/>
      <c r="N39" s="322"/>
      <c r="O39" s="322"/>
      <c r="P39" s="322"/>
      <c r="Q39" s="322"/>
      <c r="R39" s="322"/>
      <c r="S39" s="322"/>
      <c r="T39" s="322"/>
      <c r="U39" s="322"/>
      <c r="V39" s="271"/>
      <c r="W39" s="272"/>
      <c r="X39" s="279"/>
      <c r="Y39" s="273"/>
      <c r="Z39" s="273"/>
      <c r="AA39" s="280"/>
      <c r="AB39" s="324"/>
      <c r="AC39" s="318"/>
      <c r="AD39" s="318"/>
      <c r="AE39" s="318"/>
      <c r="AF39" s="318"/>
      <c r="AG39" s="326"/>
    </row>
    <row r="40" spans="2:33" hidden="1" x14ac:dyDescent="0.25">
      <c r="B40" s="314"/>
      <c r="C40" s="120"/>
      <c r="D40" s="319"/>
      <c r="E40" s="322"/>
      <c r="F40" s="322"/>
      <c r="G40" s="322"/>
      <c r="H40" s="319"/>
      <c r="I40" s="319"/>
      <c r="J40" s="272"/>
      <c r="K40" s="272"/>
      <c r="L40" s="279"/>
      <c r="M40" s="272"/>
      <c r="N40" s="272"/>
      <c r="O40" s="272"/>
      <c r="P40" s="272"/>
      <c r="Q40" s="272"/>
      <c r="R40" s="272"/>
      <c r="S40" s="272"/>
      <c r="T40" s="272"/>
      <c r="U40" s="272"/>
      <c r="V40" s="272"/>
      <c r="W40" s="272"/>
      <c r="X40" s="272"/>
      <c r="Y40" s="272"/>
      <c r="Z40" s="272"/>
      <c r="AA40" s="281"/>
      <c r="AB40" s="325"/>
      <c r="AC40" s="319"/>
      <c r="AD40" s="319"/>
      <c r="AE40" s="319"/>
      <c r="AF40" s="319"/>
      <c r="AG40" s="327"/>
    </row>
    <row r="41" spans="2:33" x14ac:dyDescent="0.25">
      <c r="B41" s="314"/>
      <c r="C41" s="340" t="s">
        <v>117</v>
      </c>
      <c r="D41" s="111">
        <v>1</v>
      </c>
      <c r="E41" s="121" t="s">
        <v>470</v>
      </c>
      <c r="F41" s="121" t="s">
        <v>471</v>
      </c>
      <c r="G41" s="206"/>
      <c r="H41" s="125" t="s">
        <v>25</v>
      </c>
      <c r="I41" s="118"/>
      <c r="J41" s="286"/>
      <c r="K41" s="270">
        <v>0</v>
      </c>
      <c r="L41" s="287"/>
      <c r="M41" s="287"/>
      <c r="N41" s="287"/>
      <c r="O41" s="287"/>
      <c r="P41" s="287"/>
      <c r="Q41" s="287"/>
      <c r="R41" s="287"/>
      <c r="S41" s="287"/>
      <c r="T41" s="287"/>
      <c r="U41" s="287"/>
      <c r="V41" s="287"/>
      <c r="W41" s="287"/>
      <c r="X41" s="287"/>
      <c r="Y41" s="287"/>
      <c r="Z41" s="287"/>
      <c r="AA41" s="287"/>
      <c r="AB41" s="343">
        <v>4</v>
      </c>
      <c r="AC41" s="125" t="s">
        <v>472</v>
      </c>
      <c r="AD41" s="125">
        <v>2023</v>
      </c>
      <c r="AE41" s="342">
        <v>4</v>
      </c>
      <c r="AF41" s="125" t="s">
        <v>472</v>
      </c>
      <c r="AG41" s="346">
        <v>2023</v>
      </c>
    </row>
    <row r="42" spans="2:33" x14ac:dyDescent="0.25">
      <c r="B42" s="314"/>
      <c r="C42" s="341"/>
      <c r="D42" s="309"/>
      <c r="E42" s="122"/>
      <c r="F42" s="122"/>
      <c r="G42" s="207"/>
      <c r="H42" s="124"/>
      <c r="I42" s="119"/>
      <c r="J42" s="351"/>
      <c r="K42" s="354">
        <v>1</v>
      </c>
      <c r="L42" s="121" t="s">
        <v>25</v>
      </c>
      <c r="M42" s="209"/>
      <c r="N42" s="209"/>
      <c r="O42" s="209"/>
      <c r="P42" s="209"/>
      <c r="Q42" s="209"/>
      <c r="R42" s="209"/>
      <c r="S42" s="209"/>
      <c r="T42" s="209"/>
      <c r="U42" s="209"/>
      <c r="V42" s="289"/>
      <c r="W42" s="290"/>
      <c r="X42" s="290"/>
      <c r="Y42" s="291"/>
      <c r="Z42" s="291"/>
      <c r="AA42" s="292"/>
      <c r="AB42" s="344"/>
      <c r="AC42" s="124"/>
      <c r="AD42" s="124"/>
      <c r="AE42" s="347"/>
      <c r="AF42" s="124"/>
      <c r="AG42" s="349"/>
    </row>
    <row r="43" spans="2:33" x14ac:dyDescent="0.25">
      <c r="B43" s="314"/>
      <c r="C43" s="341"/>
      <c r="D43" s="309"/>
      <c r="E43" s="122"/>
      <c r="F43" s="122"/>
      <c r="G43" s="207"/>
      <c r="H43" s="124"/>
      <c r="I43" s="119"/>
      <c r="J43" s="352"/>
      <c r="K43" s="355"/>
      <c r="L43" s="122"/>
      <c r="M43" s="210"/>
      <c r="N43" s="210"/>
      <c r="O43" s="210"/>
      <c r="P43" s="210"/>
      <c r="Q43" s="210"/>
      <c r="R43" s="210"/>
      <c r="S43" s="210"/>
      <c r="T43" s="210"/>
      <c r="U43" s="210"/>
      <c r="V43" s="293"/>
      <c r="W43" s="294">
        <v>1</v>
      </c>
      <c r="X43" s="295" t="s">
        <v>473</v>
      </c>
      <c r="Y43" s="296" t="s">
        <v>474</v>
      </c>
      <c r="Z43" s="295" t="s">
        <v>473</v>
      </c>
      <c r="AA43" s="296" t="s">
        <v>475</v>
      </c>
      <c r="AB43" s="344"/>
      <c r="AC43" s="124"/>
      <c r="AD43" s="124"/>
      <c r="AE43" s="347"/>
      <c r="AF43" s="124"/>
      <c r="AG43" s="349"/>
    </row>
    <row r="44" spans="2:33" x14ac:dyDescent="0.25">
      <c r="B44" s="314"/>
      <c r="C44" s="341"/>
      <c r="D44" s="309"/>
      <c r="E44" s="122"/>
      <c r="F44" s="122"/>
      <c r="G44" s="207"/>
      <c r="H44" s="124"/>
      <c r="I44" s="119"/>
      <c r="J44" s="353"/>
      <c r="K44" s="356"/>
      <c r="L44" s="123"/>
      <c r="M44" s="211"/>
      <c r="N44" s="211"/>
      <c r="O44" s="211"/>
      <c r="P44" s="211"/>
      <c r="Q44" s="211"/>
      <c r="R44" s="211"/>
      <c r="S44" s="211"/>
      <c r="T44" s="211"/>
      <c r="U44" s="211"/>
      <c r="V44" s="289"/>
      <c r="W44" s="290"/>
      <c r="X44" s="80" t="s">
        <v>476</v>
      </c>
      <c r="Y44" s="291"/>
      <c r="Z44" s="291"/>
      <c r="AA44" s="297"/>
      <c r="AB44" s="344"/>
      <c r="AC44" s="124"/>
      <c r="AD44" s="124"/>
      <c r="AE44" s="347"/>
      <c r="AF44" s="124"/>
      <c r="AG44" s="349"/>
    </row>
    <row r="45" spans="2:33" ht="15" customHeight="1" x14ac:dyDescent="0.25">
      <c r="B45" s="314"/>
      <c r="C45" s="341"/>
      <c r="D45" s="311"/>
      <c r="E45" s="123"/>
      <c r="F45" s="123"/>
      <c r="G45" s="208"/>
      <c r="H45" s="126"/>
      <c r="I45" s="120"/>
      <c r="J45" s="289"/>
      <c r="K45" s="290"/>
      <c r="L45" s="80" t="s">
        <v>477</v>
      </c>
      <c r="M45" s="290"/>
      <c r="N45" s="290"/>
      <c r="O45" s="290"/>
      <c r="P45" s="290"/>
      <c r="Q45" s="290"/>
      <c r="R45" s="290"/>
      <c r="S45" s="290"/>
      <c r="T45" s="290"/>
      <c r="U45" s="290"/>
      <c r="V45" s="290"/>
      <c r="W45" s="290"/>
      <c r="X45" s="290"/>
      <c r="Y45" s="290"/>
      <c r="Z45" s="290"/>
      <c r="AA45" s="298"/>
      <c r="AB45" s="345"/>
      <c r="AC45" s="126"/>
      <c r="AD45" s="126"/>
      <c r="AE45" s="348"/>
      <c r="AF45" s="126"/>
      <c r="AG45" s="350"/>
    </row>
    <row r="46" spans="2:33" hidden="1" x14ac:dyDescent="0.25">
      <c r="B46" s="314"/>
      <c r="C46" s="341" t="s">
        <v>117</v>
      </c>
      <c r="D46" s="111">
        <v>2</v>
      </c>
      <c r="E46" s="121" t="s">
        <v>478</v>
      </c>
      <c r="F46" s="357"/>
      <c r="G46" s="206"/>
      <c r="H46" s="125" t="s">
        <v>25</v>
      </c>
      <c r="I46" s="118"/>
      <c r="J46" s="286"/>
      <c r="K46" s="270">
        <v>0</v>
      </c>
      <c r="L46" s="287"/>
      <c r="M46" s="287"/>
      <c r="N46" s="287"/>
      <c r="O46" s="287"/>
      <c r="P46" s="287"/>
      <c r="Q46" s="287"/>
      <c r="R46" s="287"/>
      <c r="S46" s="287"/>
      <c r="T46" s="287"/>
      <c r="U46" s="287"/>
      <c r="V46" s="287"/>
      <c r="W46" s="287"/>
      <c r="X46" s="287"/>
      <c r="Y46" s="287"/>
      <c r="Z46" s="287"/>
      <c r="AA46" s="287"/>
      <c r="AB46" s="343">
        <v>1</v>
      </c>
      <c r="AC46" s="125" t="s">
        <v>472</v>
      </c>
      <c r="AD46" s="125">
        <v>2023</v>
      </c>
      <c r="AE46" s="342">
        <v>1</v>
      </c>
      <c r="AF46" s="125" t="s">
        <v>479</v>
      </c>
      <c r="AG46" s="346">
        <v>2023</v>
      </c>
    </row>
    <row r="47" spans="2:33" x14ac:dyDescent="0.25">
      <c r="B47" s="314"/>
      <c r="C47" s="341"/>
      <c r="D47" s="309"/>
      <c r="E47" s="122"/>
      <c r="F47" s="358"/>
      <c r="G47" s="207"/>
      <c r="H47" s="124"/>
      <c r="I47" s="119"/>
      <c r="J47" s="351"/>
      <c r="K47" s="354">
        <v>1</v>
      </c>
      <c r="L47" s="121" t="s">
        <v>25</v>
      </c>
      <c r="M47" s="209"/>
      <c r="N47" s="209"/>
      <c r="O47" s="209"/>
      <c r="P47" s="209"/>
      <c r="Q47" s="209"/>
      <c r="R47" s="209"/>
      <c r="S47" s="209"/>
      <c r="T47" s="209"/>
      <c r="U47" s="209"/>
      <c r="V47" s="289"/>
      <c r="W47" s="290"/>
      <c r="X47" s="290"/>
      <c r="Y47" s="291"/>
      <c r="Z47" s="291"/>
      <c r="AA47" s="292"/>
      <c r="AB47" s="344"/>
      <c r="AC47" s="124"/>
      <c r="AD47" s="124"/>
      <c r="AE47" s="347"/>
      <c r="AF47" s="124"/>
      <c r="AG47" s="349"/>
    </row>
    <row r="48" spans="2:33" x14ac:dyDescent="0.25">
      <c r="B48" s="314"/>
      <c r="C48" s="341"/>
      <c r="D48" s="309"/>
      <c r="E48" s="122"/>
      <c r="F48" s="358"/>
      <c r="G48" s="207"/>
      <c r="H48" s="124"/>
      <c r="I48" s="119"/>
      <c r="J48" s="352"/>
      <c r="K48" s="355"/>
      <c r="L48" s="122"/>
      <c r="M48" s="210"/>
      <c r="N48" s="210"/>
      <c r="O48" s="210"/>
      <c r="P48" s="210"/>
      <c r="Q48" s="210"/>
      <c r="R48" s="210"/>
      <c r="S48" s="210"/>
      <c r="T48" s="210"/>
      <c r="U48" s="210"/>
      <c r="V48" s="293"/>
      <c r="W48" s="294">
        <v>1</v>
      </c>
      <c r="X48" s="295" t="s">
        <v>473</v>
      </c>
      <c r="Y48" s="296" t="s">
        <v>480</v>
      </c>
      <c r="Z48" s="295" t="s">
        <v>473</v>
      </c>
      <c r="AA48" s="296" t="s">
        <v>481</v>
      </c>
      <c r="AB48" s="344"/>
      <c r="AC48" s="124"/>
      <c r="AD48" s="124"/>
      <c r="AE48" s="347"/>
      <c r="AF48" s="124"/>
      <c r="AG48" s="349"/>
    </row>
    <row r="49" spans="2:33" x14ac:dyDescent="0.25">
      <c r="B49" s="314"/>
      <c r="C49" s="341"/>
      <c r="D49" s="309"/>
      <c r="E49" s="122"/>
      <c r="F49" s="358"/>
      <c r="G49" s="207"/>
      <c r="H49" s="124"/>
      <c r="I49" s="119"/>
      <c r="J49" s="353"/>
      <c r="K49" s="356"/>
      <c r="L49" s="123"/>
      <c r="M49" s="211"/>
      <c r="N49" s="211"/>
      <c r="O49" s="211"/>
      <c r="P49" s="211"/>
      <c r="Q49" s="211"/>
      <c r="R49" s="211"/>
      <c r="S49" s="211"/>
      <c r="T49" s="211"/>
      <c r="U49" s="211"/>
      <c r="V49" s="289"/>
      <c r="W49" s="290"/>
      <c r="X49" s="80" t="s">
        <v>476</v>
      </c>
      <c r="Y49" s="291"/>
      <c r="Z49" s="291"/>
      <c r="AA49" s="297"/>
      <c r="AB49" s="344"/>
      <c r="AC49" s="124"/>
      <c r="AD49" s="124"/>
      <c r="AE49" s="347"/>
      <c r="AF49" s="124"/>
      <c r="AG49" s="349"/>
    </row>
    <row r="50" spans="2:33" ht="1.5" customHeight="1" x14ac:dyDescent="0.25">
      <c r="B50" s="314"/>
      <c r="C50" s="341"/>
      <c r="D50" s="311"/>
      <c r="E50" s="123"/>
      <c r="F50" s="359"/>
      <c r="G50" s="208"/>
      <c r="H50" s="126"/>
      <c r="I50" s="120"/>
      <c r="J50" s="289"/>
      <c r="K50" s="290"/>
      <c r="L50" s="80" t="s">
        <v>477</v>
      </c>
      <c r="M50" s="290"/>
      <c r="N50" s="290"/>
      <c r="O50" s="290"/>
      <c r="P50" s="290"/>
      <c r="Q50" s="290"/>
      <c r="R50" s="290"/>
      <c r="S50" s="290"/>
      <c r="T50" s="290"/>
      <c r="U50" s="290"/>
      <c r="V50" s="290"/>
      <c r="W50" s="290"/>
      <c r="X50" s="290"/>
      <c r="Y50" s="290"/>
      <c r="Z50" s="290"/>
      <c r="AA50" s="298"/>
      <c r="AB50" s="345"/>
      <c r="AC50" s="126"/>
      <c r="AD50" s="126"/>
      <c r="AE50" s="348"/>
      <c r="AF50" s="126"/>
      <c r="AG50" s="350"/>
    </row>
    <row r="51" spans="2:33" ht="16.5" customHeight="1" thickBot="1" x14ac:dyDescent="0.3">
      <c r="B51" s="315"/>
      <c r="C51" s="282"/>
      <c r="D51" s="282"/>
      <c r="E51" s="334" t="s">
        <v>469</v>
      </c>
      <c r="F51" s="334"/>
      <c r="G51" s="334"/>
      <c r="H51" s="284"/>
      <c r="I51" s="284"/>
      <c r="J51" s="285"/>
      <c r="K51" s="285"/>
      <c r="L51" s="285"/>
      <c r="M51" s="285"/>
      <c r="N51" s="285"/>
      <c r="O51" s="285"/>
      <c r="P51" s="285"/>
      <c r="Q51" s="285"/>
      <c r="R51" s="285"/>
      <c r="S51" s="285"/>
      <c r="T51" s="285"/>
      <c r="U51" s="285"/>
      <c r="V51" s="285"/>
      <c r="W51" s="285"/>
      <c r="X51" s="285"/>
      <c r="Y51" s="285"/>
      <c r="Z51" s="285"/>
      <c r="AA51" s="285"/>
      <c r="AB51" s="285"/>
      <c r="AC51" s="284"/>
      <c r="AD51" s="284"/>
      <c r="AE51" s="285"/>
      <c r="AF51" s="284"/>
      <c r="AG51" s="285"/>
    </row>
    <row r="52" spans="2:33" x14ac:dyDescent="0.25">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row>
    <row r="53" spans="2:33" x14ac:dyDescent="0.25">
      <c r="B53" s="12" t="s">
        <v>482</v>
      </c>
      <c r="C53" s="12"/>
      <c r="D53" s="12"/>
      <c r="E53" s="12"/>
      <c r="F53" s="12"/>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sheetData>
  <mergeCells count="210">
    <mergeCell ref="R47:R49"/>
    <mergeCell ref="S47:S49"/>
    <mergeCell ref="T47:T49"/>
    <mergeCell ref="U47:U49"/>
    <mergeCell ref="E51:G51"/>
    <mergeCell ref="L47:L49"/>
    <mergeCell ref="M47:M49"/>
    <mergeCell ref="N47:N49"/>
    <mergeCell ref="O47:O49"/>
    <mergeCell ref="P47:P49"/>
    <mergeCell ref="Q47:Q49"/>
    <mergeCell ref="AB46:AB50"/>
    <mergeCell ref="AC46:AC50"/>
    <mergeCell ref="AD46:AD50"/>
    <mergeCell ref="AE46:AE50"/>
    <mergeCell ref="AF46:AF50"/>
    <mergeCell ref="AG46:AG50"/>
    <mergeCell ref="U42:U44"/>
    <mergeCell ref="C46:C50"/>
    <mergeCell ref="D46:D50"/>
    <mergeCell ref="E46:E50"/>
    <mergeCell ref="F46:F50"/>
    <mergeCell ref="G46:G50"/>
    <mergeCell ref="H46:H50"/>
    <mergeCell ref="I46:I50"/>
    <mergeCell ref="J47:J49"/>
    <mergeCell ref="K47:K49"/>
    <mergeCell ref="AE41:AE45"/>
    <mergeCell ref="AF41:AF45"/>
    <mergeCell ref="AG41:AG45"/>
    <mergeCell ref="J42:J44"/>
    <mergeCell ref="K42:K44"/>
    <mergeCell ref="L42:L44"/>
    <mergeCell ref="M42:M44"/>
    <mergeCell ref="N42:N44"/>
    <mergeCell ref="O42:O44"/>
    <mergeCell ref="P42:P44"/>
    <mergeCell ref="G41:G45"/>
    <mergeCell ref="H41:H45"/>
    <mergeCell ref="I41:I45"/>
    <mergeCell ref="AB41:AB45"/>
    <mergeCell ref="AC41:AC45"/>
    <mergeCell ref="AD41:AD45"/>
    <mergeCell ref="Q42:Q44"/>
    <mergeCell ref="R42:R44"/>
    <mergeCell ref="S42:S44"/>
    <mergeCell ref="T42:T44"/>
    <mergeCell ref="AF36:AF40"/>
    <mergeCell ref="AG36:AG40"/>
    <mergeCell ref="J37:J39"/>
    <mergeCell ref="K37:K39"/>
    <mergeCell ref="L37:L39"/>
    <mergeCell ref="M37:M39"/>
    <mergeCell ref="N37:N39"/>
    <mergeCell ref="O37:O39"/>
    <mergeCell ref="P37:P39"/>
    <mergeCell ref="Q37:Q39"/>
    <mergeCell ref="H36:H40"/>
    <mergeCell ref="I36:I40"/>
    <mergeCell ref="AB36:AB40"/>
    <mergeCell ref="AC36:AC40"/>
    <mergeCell ref="AD36:AD40"/>
    <mergeCell ref="AE36:AE40"/>
    <mergeCell ref="R37:R39"/>
    <mergeCell ref="S37:S39"/>
    <mergeCell ref="T37:T39"/>
    <mergeCell ref="U37:U39"/>
    <mergeCell ref="B36:B51"/>
    <mergeCell ref="C36:C40"/>
    <mergeCell ref="D36:D40"/>
    <mergeCell ref="E36:E40"/>
    <mergeCell ref="F36:F40"/>
    <mergeCell ref="G36:G40"/>
    <mergeCell ref="C41:C45"/>
    <mergeCell ref="D41:D45"/>
    <mergeCell ref="E41:E45"/>
    <mergeCell ref="F41:F45"/>
    <mergeCell ref="AF30:AF34"/>
    <mergeCell ref="AG30:AG34"/>
    <mergeCell ref="J31:J33"/>
    <mergeCell ref="K31:K33"/>
    <mergeCell ref="L31:L33"/>
    <mergeCell ref="M31:M33"/>
    <mergeCell ref="N31:N33"/>
    <mergeCell ref="O31:O33"/>
    <mergeCell ref="P31:P33"/>
    <mergeCell ref="Q31:Q33"/>
    <mergeCell ref="H30:H34"/>
    <mergeCell ref="I30:I34"/>
    <mergeCell ref="AB30:AB34"/>
    <mergeCell ref="AC30:AC34"/>
    <mergeCell ref="AD30:AD34"/>
    <mergeCell ref="AE30:AE34"/>
    <mergeCell ref="R31:R33"/>
    <mergeCell ref="S31:S33"/>
    <mergeCell ref="T31:T33"/>
    <mergeCell ref="U31:U33"/>
    <mergeCell ref="B30:B35"/>
    <mergeCell ref="C30:C34"/>
    <mergeCell ref="D30:D34"/>
    <mergeCell ref="E30:E34"/>
    <mergeCell ref="F30:F34"/>
    <mergeCell ref="G30:G34"/>
    <mergeCell ref="E35:G35"/>
    <mergeCell ref="AF24:AF28"/>
    <mergeCell ref="AG24:AG28"/>
    <mergeCell ref="J25:J27"/>
    <mergeCell ref="K25:K27"/>
    <mergeCell ref="L25:L27"/>
    <mergeCell ref="M25:M27"/>
    <mergeCell ref="N25:N27"/>
    <mergeCell ref="O25:O27"/>
    <mergeCell ref="P25:P27"/>
    <mergeCell ref="Q25:Q27"/>
    <mergeCell ref="H24:H28"/>
    <mergeCell ref="I24:I28"/>
    <mergeCell ref="AB24:AB28"/>
    <mergeCell ref="AC24:AC28"/>
    <mergeCell ref="AD24:AD28"/>
    <mergeCell ref="AE24:AE28"/>
    <mergeCell ref="R25:R27"/>
    <mergeCell ref="S25:S27"/>
    <mergeCell ref="T25:T27"/>
    <mergeCell ref="U25:U27"/>
    <mergeCell ref="E23:G23"/>
    <mergeCell ref="B24:B29"/>
    <mergeCell ref="C24:C28"/>
    <mergeCell ref="D24:D28"/>
    <mergeCell ref="E24:E28"/>
    <mergeCell ref="F24:F28"/>
    <mergeCell ref="G24:G28"/>
    <mergeCell ref="E29:G29"/>
    <mergeCell ref="P19:P21"/>
    <mergeCell ref="Q19:Q21"/>
    <mergeCell ref="R19:R21"/>
    <mergeCell ref="S19:S21"/>
    <mergeCell ref="T19:T21"/>
    <mergeCell ref="U19:U21"/>
    <mergeCell ref="J19:J21"/>
    <mergeCell ref="K19:K21"/>
    <mergeCell ref="L19:L21"/>
    <mergeCell ref="M19:M21"/>
    <mergeCell ref="N19:N21"/>
    <mergeCell ref="O19:O21"/>
    <mergeCell ref="AB18:AB22"/>
    <mergeCell ref="AC18:AC22"/>
    <mergeCell ref="AD18:AD22"/>
    <mergeCell ref="AE18:AE22"/>
    <mergeCell ref="AF18:AF22"/>
    <mergeCell ref="AG18:AG22"/>
    <mergeCell ref="U13:U15"/>
    <mergeCell ref="E17:G17"/>
    <mergeCell ref="B18:B23"/>
    <mergeCell ref="C18:C22"/>
    <mergeCell ref="D18:D22"/>
    <mergeCell ref="E18:E22"/>
    <mergeCell ref="F18:F22"/>
    <mergeCell ref="G18:G22"/>
    <mergeCell ref="H18:H22"/>
    <mergeCell ref="I18:I22"/>
    <mergeCell ref="AE12:AE16"/>
    <mergeCell ref="AF12:AF16"/>
    <mergeCell ref="AG12:AG16"/>
    <mergeCell ref="J13:J15"/>
    <mergeCell ref="K13:K15"/>
    <mergeCell ref="L13:L15"/>
    <mergeCell ref="M13:M15"/>
    <mergeCell ref="N13:N15"/>
    <mergeCell ref="O13:O15"/>
    <mergeCell ref="P13:P15"/>
    <mergeCell ref="G12:G16"/>
    <mergeCell ref="H12:H16"/>
    <mergeCell ref="I12:I16"/>
    <mergeCell ref="AB12:AB16"/>
    <mergeCell ref="AC12:AC16"/>
    <mergeCell ref="AD12:AD16"/>
    <mergeCell ref="Q13:Q15"/>
    <mergeCell ref="R13:R15"/>
    <mergeCell ref="S13:S15"/>
    <mergeCell ref="T13:T15"/>
    <mergeCell ref="M8:M9"/>
    <mergeCell ref="N8:N9"/>
    <mergeCell ref="O8:U8"/>
    <mergeCell ref="X8:Y8"/>
    <mergeCell ref="Z8:AA8"/>
    <mergeCell ref="B12:B17"/>
    <mergeCell ref="C12:C16"/>
    <mergeCell ref="D12:D16"/>
    <mergeCell ref="E12:E16"/>
    <mergeCell ref="F12:F16"/>
    <mergeCell ref="AC6:AD8"/>
    <mergeCell ref="AE6:AE9"/>
    <mergeCell ref="AF6:AG8"/>
    <mergeCell ref="G7:G9"/>
    <mergeCell ref="H7:I7"/>
    <mergeCell ref="J7:U7"/>
    <mergeCell ref="H8:H9"/>
    <mergeCell ref="I8:I9"/>
    <mergeCell ref="J8:K9"/>
    <mergeCell ref="L8:L9"/>
    <mergeCell ref="B2:G2"/>
    <mergeCell ref="B3:G3"/>
    <mergeCell ref="B5:AG5"/>
    <mergeCell ref="B6:B9"/>
    <mergeCell ref="C6:D9"/>
    <mergeCell ref="E6:F8"/>
    <mergeCell ref="G6:U6"/>
    <mergeCell ref="V6:W9"/>
    <mergeCell ref="X6:AA7"/>
    <mergeCell ref="AB6:A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Инструкция</vt:lpstr>
      <vt:lpstr>Титульный</vt:lpstr>
      <vt:lpstr>Список территорий</vt:lpstr>
      <vt:lpstr>Дифференциация</vt:lpstr>
      <vt:lpstr>Показатели ФХД</vt:lpstr>
      <vt:lpstr>Показатели ФХД &gt;20%</vt:lpstr>
      <vt:lpstr>Показатели КНЭ</vt:lpstr>
      <vt:lpstr>ИП</vt:lpstr>
      <vt:lpstr>ИП. Детализация</vt:lpstr>
      <vt:lpstr>ИП. КНЭ</vt:lpstr>
      <vt:lpstr>code</vt:lpstr>
      <vt:lpstr>version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Кохов Сергей Валерьевич</dc:creator>
  <cp:lastModifiedBy>Кохов Сергей Валерьевич</cp:lastModifiedBy>
  <dcterms:created xsi:type="dcterms:W3CDTF">2024-04-18T08:06:17Z</dcterms:created>
  <dcterms:modified xsi:type="dcterms:W3CDTF">2024-04-19T11:34:55Z</dcterms:modified>
</cp:coreProperties>
</file>