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9320" windowHeight="12852" activeTab="3"/>
  </bookViews>
  <sheets>
    <sheet name="Приложение 1" sheetId="1" r:id="rId1"/>
    <sheet name="Приложение 2" sheetId="2" state="hidden" r:id="rId2"/>
    <sheet name="Приложение 3" sheetId="3" state="hidden" r:id="rId3"/>
    <sheet name="Приложение 4" sheetId="4" r:id="rId4"/>
    <sheet name="Приложение 5" sheetId="5" r:id="rId5"/>
  </sheets>
  <externalReferences>
    <externalReference r:id="rId8"/>
    <externalReference r:id="rId9"/>
  </externalReferences>
  <definedNames>
    <definedName name="TABLE" localSheetId="0">'Приложение 1'!#REF!</definedName>
    <definedName name="TABLE" localSheetId="1">'Приложение 2'!$A$7:$F$43</definedName>
    <definedName name="TABLE" localSheetId="2">'Приложение 3'!$A$8:$F$44</definedName>
    <definedName name="TABLE" localSheetId="3">'Приложение 4'!$A$6:$E$42</definedName>
    <definedName name="TABLE" localSheetId="4">'Приложение 5'!$A$7:$E$44</definedName>
    <definedName name="_xlnm.Print_Titles" localSheetId="1">'Приложение 2'!$7:$7</definedName>
    <definedName name="_xlnm.Print_Titles" localSheetId="2">'Приложение 3'!$8:$8</definedName>
    <definedName name="_xlnm.Print_Titles" localSheetId="3">'Приложение 4'!$6:$6</definedName>
    <definedName name="_xlnm.Print_Titles" localSheetId="4">'Приложение 5'!$7:$7</definedName>
    <definedName name="_xlnm.Print_Area" localSheetId="0">'Приложение 1'!$A$1:$E$28</definedName>
    <definedName name="_xlnm.Print_Area" localSheetId="1">'Приложение 2'!$A$1:$F$47</definedName>
    <definedName name="_xlnm.Print_Area" localSheetId="2">'Приложение 3'!$A$1:$F$106</definedName>
    <definedName name="_xlnm.Print_Area" localSheetId="3">'Приложение 4'!$A$1:$F$50</definedName>
    <definedName name="_xlnm.Print_Area" localSheetId="4">'Приложение 5'!$A$1:$F$45</definedName>
  </definedNames>
  <calcPr fullCalcOnLoad="1"/>
</workbook>
</file>

<file path=xl/sharedStrings.xml><?xml version="1.0" encoding="utf-8"?>
<sst xmlns="http://schemas.openxmlformats.org/spreadsheetml/2006/main" count="567" uniqueCount="294">
  <si>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</si>
  <si>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</si>
  <si>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</si>
  <si>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</si>
  <si>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</si>
  <si>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</si>
  <si>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</si>
  <si>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</si>
  <si>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</si>
  <si>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</si>
  <si>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</si>
  <si>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</si>
  <si>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</si>
  <si>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</si>
  <si>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</si>
  <si>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</si>
  <si>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</si>
  <si>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</si>
  <si>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</si>
  <si>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</si>
  <si>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</si>
  <si>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</si>
  <si>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</si>
  <si>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</si>
  <si>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</si>
  <si>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</si>
  <si>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</si>
  <si>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</si>
  <si>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</si>
  <si>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</si>
  <si>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</si>
  <si>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</si>
  <si>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</si>
  <si>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</si>
  <si>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</si>
  <si>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</si>
  <si>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</si>
  <si>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</si>
  <si>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</si>
  <si>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</si>
  <si>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</si>
  <si>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</si>
  <si>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</si>
  <si>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</si>
  <si>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</si>
  <si>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</si>
  <si>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</si>
  <si>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</si>
  <si>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</si>
  <si>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</si>
  <si>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</si>
  <si>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</si>
  <si>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</si>
  <si>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</si>
  <si>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</si>
  <si>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</si>
  <si>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</si>
  <si>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</si>
  <si>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</si>
  <si>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</si>
  <si>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</si>
  <si>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</si>
  <si>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</si>
  <si>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</si>
  <si>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</si>
  <si>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</si>
  <si>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</si>
  <si>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</si>
  <si>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</si>
  <si>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</si>
  <si>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</si>
  <si>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</si>
  <si>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</si>
  <si>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</si>
  <si>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</si>
  <si>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</si>
  <si>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</si>
  <si>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</si>
  <si>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</si>
  <si>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</si>
  <si>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</si>
  <si>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</si>
  <si>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</si>
  <si>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</si>
  <si>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</si>
  <si>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</si>
  <si>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</si>
  <si>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</si>
  <si>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</si>
  <si>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</si>
  <si>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</si>
  <si>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</si>
  <si>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</si>
  <si>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</si>
  <si>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</si>
  <si>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</si>
  <si>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</si>
  <si>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</si>
  <si>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</si>
  <si>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</si>
  <si>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</si>
  <si>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</si>
  <si>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</si>
  <si>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</si>
  <si>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</si>
  <si>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</si>
  <si>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</si>
  <si>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</si>
  <si>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</si>
  <si>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</si>
  <si>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</si>
  <si>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</si>
  <si>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</si>
  <si>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</si>
  <si>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</si>
  <si>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</si>
  <si>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</si>
  <si>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</si>
  <si>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</si>
  <si>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</si>
  <si>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</si>
  <si>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</si>
  <si>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</si>
  <si>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</si>
  <si>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</si>
  <si>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</si>
  <si>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</si>
  <si>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</si>
  <si>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</si>
  <si>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</si>
  <si>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</si>
  <si>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</si>
  <si>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</si>
  <si>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</si>
  <si>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</si>
  <si>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</si>
  <si>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</si>
  <si>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</si>
  <si>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</si>
  <si>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</si>
  <si>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</si>
  <si>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</si>
  <si>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</si>
  <si>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</si>
  <si>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</si>
  <si>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</si>
  <si>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</si>
  <si>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</si>
  <si>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</si>
  <si>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</si>
  <si>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</si>
  <si>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</si>
  <si>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</si>
  <si>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</si>
  <si>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</si>
  <si>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</si>
  <si>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</si>
  <si>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</si>
  <si>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</si>
  <si>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</si>
  <si>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</si>
  <si>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</si>
  <si>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</si>
  <si>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</si>
  <si>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</si>
  <si>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</si>
  <si>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</si>
  <si>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</si>
  <si>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</si>
  <si>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</si>
  <si>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</si>
  <si>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</si>
  <si>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</si>
  <si>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</si>
  <si>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</si>
  <si>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</si>
  <si>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</si>
  <si>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</si>
  <si>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</si>
  <si>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</si>
  <si>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</si>
  <si>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</si>
  <si>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</si>
  <si>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</si>
  <si>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</si>
  <si>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</si>
  <si>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</si>
  <si>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</si>
  <si>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</si>
  <si>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</si>
  <si>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</si>
  <si>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</si>
  <si>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</si>
  <si>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</si>
  <si>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</si>
  <si>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</si>
  <si>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</si>
  <si>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</si>
  <si>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</si>
  <si>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</si>
  <si>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</si>
  <si>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</si>
  <si>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</si>
  <si>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</si>
  <si>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</si>
  <si>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</si>
  <si>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</si>
  <si>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</si>
  <si>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</si>
  <si>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</si>
  <si>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</si>
  <si>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</si>
  <si>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</si>
  <si>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</si>
  <si>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</si>
  <si>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</si>
  <si>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</si>
  <si>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</si>
  <si>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</si>
  <si>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</si>
  <si>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</si>
  <si>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</si>
  <si>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</si>
  <si>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</si>
  <si>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</si>
  <si>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</si>
  <si>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</si>
  <si>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</si>
  <si>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</si>
  <si>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</si>
  <si>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</si>
  <si>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</si>
  <si>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</si>
  <si>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</si>
  <si>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</si>
  <si>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</si>
  <si>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</si>
  <si>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</si>
  <si>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</si>
  <si>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</si>
  <si>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</si>
  <si>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</si>
  <si>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</si>
  <si>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</si>
  <si>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</si>
  <si>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</si>
  <si>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</si>
  <si>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</si>
  <si>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</si>
  <si>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</si>
  <si>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</si>
  <si>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</si>
  <si>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</si>
  <si>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</si>
  <si>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</si>
  <si>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</si>
  <si>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</si>
  <si>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</si>
  <si>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</si>
  <si>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</si>
  <si>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</si>
  <si>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</si>
  <si>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</si>
  <si>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
к предложению о размере цен (тарифов), долгосрочных параметров регулирования</t>
  </si>
  <si>
    <t>Раздел 1. Информация об организации</t>
  </si>
  <si>
    <t>Ф.И.О. руководителя</t>
  </si>
  <si>
    <t>Адрес электронной почты</t>
  </si>
  <si>
    <t>Контактный телефон</t>
  </si>
  <si>
    <t>Факс</t>
  </si>
  <si>
    <t>Полное наименование:</t>
  </si>
  <si>
    <t>Сокращенное наименование:</t>
  </si>
  <si>
    <t>Место нахождения:</t>
  </si>
  <si>
    <t>Фактический адрес:</t>
  </si>
  <si>
    <t>ИНН:</t>
  </si>
  <si>
    <t>КПП:</t>
  </si>
  <si>
    <t>Публичное акционерное общество "Территориальная генерирующая компания №2"</t>
  </si>
  <si>
    <t>ПАО "ТГК-2"</t>
  </si>
  <si>
    <t xml:space="preserve">150003, г.Ярославль, улица Пятницкая, д.6                                           </t>
  </si>
  <si>
    <t xml:space="preserve">150003, г.Ярославль, улица Пятницкая, д.6         </t>
  </si>
  <si>
    <t>Пинигина Надежда Ивановна</t>
  </si>
  <si>
    <t>energy@ tgc-2.ru</t>
  </si>
  <si>
    <t>(4852) 79-70-86</t>
  </si>
  <si>
    <t xml:space="preserve"> -</t>
  </si>
  <si>
    <t>руб./кВт·ч</t>
  </si>
  <si>
    <t>цена на электрическую энергию (кроме ДЭС п. Каменка)</t>
  </si>
  <si>
    <t xml:space="preserve"> 4.2</t>
  </si>
  <si>
    <t>цена на электрическую энергию ДЭС п. Каменка</t>
  </si>
  <si>
    <t>Раздел 2. Основные показатели деятельности арендованных дизельных электростанций ПАО "ТГК-2" в Архангельской области</t>
  </si>
  <si>
    <t xml:space="preserve">Раздел 3.  Цены (тарифы) на электрическую энергию, поставляемую ПАО «ТГК-2» покупателям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по договорам купли продажи (договорам энергоснабжения), без дифференциации по уровням напряжения, на 2020-2022 годы </t>
  </si>
  <si>
    <t>Показатели, утвержденные на базовый период
(2020 год)*</t>
  </si>
  <si>
    <t>Фактические показатели за год, предшествующий базовому периоду
(2019 год)</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</si>
  <si>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</si>
  <si>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</si>
  <si>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год)</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</si>
</sst>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
    <numFmt numFmtId="181" formatCode="0.0"/>
    <numFmt numFmtId="182" formatCode="0.0000000"/>
    <numFmt numFmtId="183" formatCode="0.000000"/>
    <numFmt numFmtId="184" formatCode="#,##0.0"/>
    <numFmt numFmtId="185" formatCode="#,##0.000"/>
    <numFmt numFmtId="186" formatCode="0.000000000"/>
    <numFmt numFmtId="187" formatCode="0.0000000000"/>
    <numFmt numFmtId="188" formatCode="0.00000000000"/>
    <numFmt numFmtId="189" formatCode="0.000000000000"/>
    <numFmt numFmtId="190" formatCode="0.00000000"/>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8"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xf>
    <xf numFmtId="0" fontId="9" fillId="0" borderId="0" xfId="54" applyFont="1" applyAlignment="1">
      <alignment horizontal="center" vertical="top" wrapText="1"/>
      <protection/>
    </xf>
    <xf numFmtId="0" fontId="9" fillId="0" borderId="0" xfId="54" applyFont="1" applyAlignment="1">
      <alignment horizontal="left" vertical="top" wrapText="1"/>
      <protection/>
    </xf>
    <xf numFmtId="0" fontId="9" fillId="0" borderId="13" xfId="54" applyFont="1" applyBorder="1" applyAlignment="1">
      <alignment horizontal="center" vertical="top" wrapText="1"/>
      <protection/>
    </xf>
    <xf numFmtId="0" fontId="9" fillId="0" borderId="13" xfId="54" applyFont="1" applyBorder="1" applyAlignment="1">
      <alignment horizontal="left" vertical="top"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Alignment="1">
      <alignment horizontal="center" vertical="top" wrapText="1"/>
      <protection/>
    </xf>
    <xf numFmtId="0" fontId="9" fillId="0" borderId="0" xfId="53" applyFont="1" applyAlignment="1">
      <alignment horizontal="left" vertical="top" wrapText="1"/>
      <protection/>
    </xf>
    <xf numFmtId="0" fontId="3" fillId="0" borderId="0" xfId="0" applyFont="1" applyAlignment="1">
      <alignment vertical="top"/>
    </xf>
    <xf numFmtId="0" fontId="9" fillId="0" borderId="13" xfId="53" applyFont="1" applyBorder="1" applyAlignment="1">
      <alignment horizontal="center" vertical="top" wrapText="1"/>
      <protection/>
    </xf>
    <xf numFmtId="0" fontId="9" fillId="0" borderId="13" xfId="53" applyFont="1" applyBorder="1" applyAlignment="1">
      <alignment horizontal="left" vertical="top" wrapText="1"/>
      <protection/>
    </xf>
    <xf numFmtId="0" fontId="12" fillId="0" borderId="17" xfId="54" applyFont="1" applyBorder="1" applyAlignment="1">
      <alignment horizontal="center" vertical="center" wrapText="1"/>
      <protection/>
    </xf>
    <xf numFmtId="0" fontId="13" fillId="0" borderId="0" xfId="0" applyFont="1" applyAlignment="1">
      <alignment horizontal="center" vertical="center" wrapText="1"/>
    </xf>
    <xf numFmtId="0" fontId="13" fillId="0" borderId="0" xfId="0" applyFont="1" applyAlignment="1">
      <alignment vertical="top"/>
    </xf>
    <xf numFmtId="0" fontId="12" fillId="0" borderId="0" xfId="54" applyFont="1" applyBorder="1" applyAlignment="1">
      <alignment horizontal="center" vertical="top" wrapText="1"/>
      <protection/>
    </xf>
    <xf numFmtId="0" fontId="12" fillId="0" borderId="0" xfId="54" applyFont="1" applyBorder="1" applyAlignment="1">
      <alignment horizontal="left" vertical="top" wrapText="1"/>
      <protection/>
    </xf>
    <xf numFmtId="0" fontId="12" fillId="0" borderId="0" xfId="54" applyFont="1" applyBorder="1" applyAlignment="1">
      <alignment horizontal="center" vertical="top"/>
      <protection/>
    </xf>
    <xf numFmtId="0" fontId="12" fillId="0" borderId="13" xfId="54" applyFont="1" applyBorder="1" applyAlignment="1">
      <alignment horizontal="center" vertical="top" wrapText="1"/>
      <protection/>
    </xf>
    <xf numFmtId="0" fontId="12" fillId="0" borderId="13" xfId="54" applyFont="1" applyBorder="1" applyAlignment="1">
      <alignment horizontal="left" vertical="top" wrapText="1"/>
      <protection/>
    </xf>
    <xf numFmtId="0" fontId="12" fillId="0" borderId="13" xfId="54" applyFont="1" applyBorder="1" applyAlignment="1">
      <alignment horizontal="center" vertical="top"/>
      <protection/>
    </xf>
    <xf numFmtId="0" fontId="1" fillId="0" borderId="0" xfId="0" applyFont="1" applyAlignment="1">
      <alignment vertical="center"/>
    </xf>
    <xf numFmtId="4" fontId="1" fillId="0" borderId="0" xfId="0" applyNumberFormat="1" applyFont="1" applyAlignment="1">
      <alignment horizontal="center" vertical="top"/>
    </xf>
    <xf numFmtId="2" fontId="1" fillId="0" borderId="0" xfId="0" applyNumberFormat="1" applyFont="1" applyAlignment="1">
      <alignment horizontal="center" vertical="top"/>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0" xfId="0" applyFont="1" applyFill="1" applyAlignment="1">
      <alignment horizontal="center" vertical="top"/>
    </xf>
    <xf numFmtId="4" fontId="1" fillId="0" borderId="0" xfId="0" applyNumberFormat="1" applyFont="1" applyFill="1" applyAlignment="1">
      <alignment horizontal="center" vertical="top"/>
    </xf>
    <xf numFmtId="0" fontId="1" fillId="0" borderId="0" xfId="0" applyFont="1" applyFill="1" applyAlignment="1">
      <alignment horizontal="center" vertical="top" wrapText="1"/>
    </xf>
    <xf numFmtId="0" fontId="7" fillId="0" borderId="0" xfId="0" applyFont="1" applyAlignment="1">
      <alignment/>
    </xf>
    <xf numFmtId="0" fontId="12" fillId="0" borderId="17" xfId="54" applyFont="1" applyBorder="1" applyAlignment="1">
      <alignment horizontal="center" vertical="top" wrapText="1"/>
      <protection/>
    </xf>
    <xf numFmtId="0" fontId="12" fillId="0" borderId="17" xfId="54" applyFont="1" applyBorder="1" applyAlignment="1">
      <alignment horizontal="left" vertical="top" wrapText="1"/>
      <protection/>
    </xf>
    <xf numFmtId="0" fontId="12" fillId="0" borderId="17" xfId="54" applyFont="1" applyBorder="1" applyAlignment="1">
      <alignment horizontal="center" vertical="top"/>
      <protection/>
    </xf>
    <xf numFmtId="0" fontId="12" fillId="0" borderId="18" xfId="54" applyFont="1" applyBorder="1" applyAlignment="1">
      <alignment vertical="top" wrapText="1"/>
      <protection/>
    </xf>
    <xf numFmtId="0" fontId="12" fillId="0" borderId="19" xfId="54" applyFont="1" applyBorder="1" applyAlignment="1">
      <alignment vertical="top" wrapText="1"/>
      <protection/>
    </xf>
    <xf numFmtId="4" fontId="1" fillId="0" borderId="0" xfId="0" applyNumberFormat="1" applyFont="1" applyFill="1" applyBorder="1" applyAlignment="1">
      <alignment horizontal="center" vertical="top"/>
    </xf>
    <xf numFmtId="2" fontId="1" fillId="0" borderId="0" xfId="0" applyNumberFormat="1" applyFont="1" applyAlignment="1">
      <alignment vertical="top"/>
    </xf>
    <xf numFmtId="0" fontId="12" fillId="0" borderId="20" xfId="54" applyFont="1" applyBorder="1" applyAlignment="1">
      <alignment horizontal="center" vertical="center" wrapText="1"/>
      <protection/>
    </xf>
    <xf numFmtId="0" fontId="12" fillId="0" borderId="18" xfId="54" applyFont="1" applyBorder="1" applyAlignment="1">
      <alignment horizontal="center" vertical="center" wrapText="1"/>
      <protection/>
    </xf>
    <xf numFmtId="4" fontId="12" fillId="0" borderId="17" xfId="54" applyNumberFormat="1" applyFont="1" applyBorder="1" applyAlignment="1">
      <alignment horizontal="center" vertical="top"/>
      <protection/>
    </xf>
    <xf numFmtId="179" fontId="1" fillId="0" borderId="0" xfId="0" applyNumberFormat="1" applyFont="1" applyAlignment="1">
      <alignment vertical="top"/>
    </xf>
    <xf numFmtId="4" fontId="1" fillId="0" borderId="0" xfId="0" applyNumberFormat="1" applyFont="1" applyAlignment="1">
      <alignment vertical="top"/>
    </xf>
    <xf numFmtId="3" fontId="1" fillId="0" borderId="0" xfId="0" applyNumberFormat="1" applyFont="1" applyFill="1" applyAlignment="1">
      <alignment horizontal="center" vertical="top"/>
    </xf>
    <xf numFmtId="2" fontId="1" fillId="0" borderId="0" xfId="0" applyNumberFormat="1" applyFont="1" applyFill="1" applyAlignment="1">
      <alignment horizontal="center" vertical="top"/>
    </xf>
    <xf numFmtId="3" fontId="1" fillId="0" borderId="0" xfId="0" applyNumberFormat="1" applyFont="1" applyAlignment="1">
      <alignment horizontal="left" vertical="top"/>
    </xf>
    <xf numFmtId="0" fontId="1" fillId="0" borderId="0" xfId="0" applyFont="1" applyAlignment="1">
      <alignment horizontal="left" vertical="top"/>
    </xf>
    <xf numFmtId="0" fontId="38" fillId="0" borderId="0" xfId="42" applyAlignment="1">
      <alignment horizontal="left"/>
    </xf>
    <xf numFmtId="0" fontId="1" fillId="0" borderId="0" xfId="0" applyFont="1" applyAlignment="1">
      <alignment horizontal="left"/>
    </xf>
    <xf numFmtId="0" fontId="1" fillId="0" borderId="0" xfId="0" applyFont="1" applyAlignment="1">
      <alignment horizontal="left" vertical="top" wrapText="1"/>
    </xf>
    <xf numFmtId="0" fontId="7" fillId="0" borderId="0" xfId="0" applyFont="1" applyAlignment="1">
      <alignment horizontal="center" wrapText="1"/>
    </xf>
    <xf numFmtId="3" fontId="1" fillId="0" borderId="0" xfId="0" applyNumberFormat="1" applyFont="1" applyAlignment="1">
      <alignment horizontal="left"/>
    </xf>
    <xf numFmtId="0" fontId="7" fillId="0" borderId="0" xfId="0" applyFont="1" applyAlignment="1">
      <alignment horizontal="center"/>
    </xf>
    <xf numFmtId="0" fontId="10" fillId="0" borderId="0" xfId="0" applyFont="1" applyAlignment="1">
      <alignment horizontal="justify" wrapText="1"/>
    </xf>
    <xf numFmtId="0" fontId="1" fillId="0" borderId="0" xfId="0" applyFont="1" applyAlignment="1">
      <alignment horizontal="justify" wrapText="1"/>
    </xf>
    <xf numFmtId="0" fontId="0" fillId="0" borderId="0" xfId="0" applyAlignment="1">
      <alignment/>
    </xf>
    <xf numFmtId="0" fontId="3" fillId="0" borderId="0" xfId="0" applyFont="1" applyAlignment="1">
      <alignment horizontal="left" wrapText="1"/>
    </xf>
    <xf numFmtId="0" fontId="1" fillId="0" borderId="0" xfId="0" applyFont="1" applyFill="1" applyAlignment="1">
      <alignment/>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3" fillId="0" borderId="0" xfId="0"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O_GK\&#1060;&#1069;&#1054;.&#1043;&#1056;&#1059;&#1055;&#1055;&#1040;%20&#1041;&#1048;&#1047;&#1053;&#1045;&#1057;-&#1055;&#1051;&#1040;&#1053;&#1048;&#1056;&#1054;&#1042;&#1040;&#1053;&#1048;&#1071;\&#1044;&#1069;&#1057;\&#1058;&#1072;&#1088;&#1080;&#1092;&#1099;%202021\&#1056;&#1072;&#1089;&#1095;&#1077;&#1090;&#1099;\&#1056;&#1072;&#1089;&#1095;&#1077;&#1090;%20&#1088;&#1072;&#1073;&#1086;&#1095;&#1080;&#1081;%20&#1092;&#1072;&#1081;&#108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O_GK\&#1060;&#1069;&#1054;.&#1043;&#1056;&#1059;&#1055;&#1055;&#1040;%20&#1041;&#1048;&#1047;&#1053;&#1045;&#1057;-&#1055;&#1051;&#1040;&#1053;&#1048;&#1056;&#1054;&#1042;&#1040;&#1053;&#1048;&#1071;\&#1044;&#1069;&#1057;\&#1058;&#1072;&#1088;&#1080;&#1092;&#1099;%202020-2022\&#1048;&#1090;&#1086;&#1075;&#1086;&#1074;&#1099;&#1081;%20&#1088;&#1072;&#1089;&#1095;&#1077;&#1090;\&#1056;&#1072;&#1089;&#1095;&#1077;&#1090;%20&#1055;&#1040;&#1054;%20&#1058;&#1043;&#1050;-2%20&#1085;&#1072;%202020-2024%20&#1075;&#1086;&#1076;&#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П 4.9"/>
      <sheetName val="индекс для тариф 20-24 30.09.19"/>
      <sheetName val="Дефляторы"/>
      <sheetName val="Оборудование"/>
      <sheetName val="УЕ 2.1"/>
      <sheetName val="УЕ 2.2"/>
      <sheetName val="ДЭС ПТО"/>
      <sheetName val="Уровень потерь ТСО"/>
      <sheetName val="Баланс 2019 факт"/>
      <sheetName val="Баланс 2021"/>
      <sheetName val="Помесячные объемы"/>
      <sheetName val="НВВ"/>
      <sheetName val="ЭТО"/>
      <sheetName val="Проценты"/>
      <sheetName val="5.1 Операц.расходы"/>
      <sheetName val="5.2 Расчет ОР"/>
      <sheetName val="Неподконтр. расходы"/>
      <sheetName val="5.3 Транспорт"/>
      <sheetName val="5.4 Почта"/>
      <sheetName val="5.5 ККМ"/>
      <sheetName val="5.6 Служ. разъезды"/>
      <sheetName val="5.7 Личный транспорт"/>
      <sheetName val="5.8 Командировки"/>
      <sheetName val="5.9 Канцтовары"/>
      <sheetName val="5.10 Пит.вода"/>
      <sheetName val="5.11 Инф.услуги"/>
      <sheetName val="5.13 Расходы на ОТ"/>
      <sheetName val="Расчет затрат на СИЗ"/>
      <sheetName val="Расчет моющие"/>
      <sheetName val="Аптечки"/>
      <sheetName val="Журналы"/>
      <sheetName val="Сопровождение ПО"/>
      <sheetName val="Услуги связи"/>
      <sheetName val="аренда каналов"/>
      <sheetName val="Обслуживание оргтехники"/>
      <sheetName val="Лицензии"/>
      <sheetName val="прил 4 мтр IT"/>
      <sheetName val="ШР"/>
      <sheetName val="4.9 ФОТ"/>
      <sheetName val="Приложение 1 ИПЦ"/>
      <sheetName val="Приложение 2 ГВ"/>
      <sheetName val="Приложение 3 выплаты"/>
      <sheetName val="Сбыт расчет НЧ"/>
      <sheetName val="СВ себестоим.2020"/>
      <sheetName val="СВ себестоим.2021"/>
      <sheetName val="Расчет затрат из прибыли 2020"/>
      <sheetName val="Расчет затрат из прибыли 2021"/>
      <sheetName val="Проезд к месту отдыха"/>
      <sheetName val="Госпошлина"/>
      <sheetName val="Передача ЭЭ МРСК"/>
      <sheetName val="Дизельное топливо"/>
      <sheetName val="Цена ДТ"/>
      <sheetName val="Поставщики"/>
      <sheetName val="Ведомость 2019"/>
      <sheetName val="НВОС"/>
      <sheetName val="Аренда"/>
      <sheetName val="Аренда сбыт"/>
      <sheetName val="Вода хоз.нужды"/>
      <sheetName val="Вода охл. ДГУ"/>
      <sheetName val="Покупка ЭЭ"/>
      <sheetName val=" ЭЭ факт"/>
      <sheetName val="Покупка ТЭ"/>
      <sheetName val="Расчет ТЭ  Леш"/>
      <sheetName val="Расчет ТЭ  Сол"/>
      <sheetName val="Расчет ТЭ Мез"/>
      <sheetName val="Амортизация"/>
      <sheetName val="Энергосбережение"/>
      <sheetName val="ПР ЭОР"/>
      <sheetName val="ОР факт 2019"/>
      <sheetName val="ОРфакт"/>
      <sheetName val="ПР ЭОР Экспл"/>
      <sheetName val="ОХР и ЦР"/>
    </sheetNames>
    <sheetDataSet>
      <sheetData sheetId="11">
        <row r="6">
          <cell r="S6">
            <v>1092153.1194573045</v>
          </cell>
          <cell r="W6">
            <v>1517367.369892569</v>
          </cell>
          <cell r="AJ6">
            <v>1098749.4175596833</v>
          </cell>
          <cell r="AN6">
            <v>1567351.7174232742</v>
          </cell>
        </row>
        <row r="41">
          <cell r="W41">
            <v>711211.0015366714</v>
          </cell>
          <cell r="AN41">
            <v>689870.9571065202</v>
          </cell>
        </row>
        <row r="50">
          <cell r="W50">
            <v>39319.3</v>
          </cell>
          <cell r="AN50">
            <v>38705.48099999999</v>
          </cell>
        </row>
        <row r="53">
          <cell r="R53">
            <v>25.571169097830733</v>
          </cell>
          <cell r="V53">
            <v>40.718952109895454</v>
          </cell>
          <cell r="AI53">
            <v>26.66491272264819</v>
          </cell>
          <cell r="AM53">
            <v>42.41666308171959</v>
          </cell>
        </row>
      </sheetData>
      <sheetData sheetId="38">
        <row r="5">
          <cell r="E5">
            <v>57.125</v>
          </cell>
        </row>
      </sheetData>
      <sheetData sheetId="50">
        <row r="27">
          <cell r="A27">
            <v>46226.424329370704</v>
          </cell>
          <cell r="B27">
            <v>390.930873040398</v>
          </cell>
        </row>
        <row r="31">
          <cell r="A31">
            <v>44206.96384640001</v>
          </cell>
          <cell r="B31">
            <v>390.930873040398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ИПЦ (базовый)"/>
      <sheetName val="Дефляторы"/>
      <sheetName val="УЕ 2.1"/>
      <sheetName val="УЕ 2.2"/>
      <sheetName val="НВВ"/>
      <sheetName val="Протокол"/>
      <sheetName val="Помесячные объемы"/>
      <sheetName val="ПР ЭОР"/>
      <sheetName val="Индекс эфф."/>
      <sheetName val="НиК план"/>
      <sheetName val="421-э"/>
      <sheetName val="Инвентарь и МБП"/>
      <sheetName val="ГСМ ДЭС"/>
      <sheetName val="ГСМ прочие"/>
      <sheetName val="Охрана ОС"/>
      <sheetName val="Инструменты"/>
      <sheetName val="Защит. инструмент"/>
      <sheetName val="Поверка ПУ"/>
      <sheetName val="Услуги транспорта"/>
      <sheetName val="Автотранспорт"/>
      <sheetName val="Соц. выплаты"/>
      <sheetName val="Дрова"/>
      <sheetName val="Командировочные"/>
      <sheetName val="Подготовка кадров"/>
      <sheetName val="План обучения"/>
      <sheetName val="Пром. безопасность"/>
      <sheetName val="Охрана труда"/>
      <sheetName val="СОУТ"/>
      <sheetName val="Пож. безопасность"/>
      <sheetName val="Медосмотр"/>
      <sheetName val="ОХР и ЦР"/>
      <sheetName val="Почта 1"/>
      <sheetName val="Почта 2"/>
      <sheetName val="Услуги связи"/>
      <sheetName val="IT материалы"/>
      <sheetName val="IT лицензии"/>
      <sheetName val="Ремонты свод"/>
      <sheetName val="Хранение ДТ Соловки"/>
      <sheetName val="Хранение ДТ Мезень"/>
      <sheetName val="Нотариальные расходы"/>
      <sheetName val="Дизельное топливо"/>
      <sheetName val="Цена ДТ"/>
      <sheetName val="Вода на охл. ДГУ"/>
      <sheetName val="Факт. расход воды на охл. ДГУ"/>
      <sheetName val="Уровень потерь ТСО"/>
      <sheetName val="Национальные индексы"/>
      <sheetName val="Оборудование"/>
      <sheetName val="Станции"/>
      <sheetName val="НЧ ППП ЭСХ-1"/>
      <sheetName val="НЧ ППП ЭСХ-2"/>
      <sheetName val="НЧ АУП ЭСХ ЦП"/>
      <sheetName val="Свод по НЧ"/>
      <sheetName val="ШР1"/>
      <sheetName val="ШР2"/>
      <sheetName val="ШР3"/>
      <sheetName val="Вредность"/>
      <sheetName val="Участки"/>
      <sheetName val="ФОТ Сводный"/>
      <sheetName val="Проезд к месту отдыха"/>
      <sheetName val="Ремонт ЭСХ"/>
      <sheetName val="Аренда"/>
      <sheetName val="НВОС выбросы"/>
      <sheetName val="НВОС отходы"/>
      <sheetName val="ВиВ хоз."/>
      <sheetName val="ТЭ хоз."/>
      <sheetName val="ТЭ факт"/>
      <sheetName val="ЭЭ хоз."/>
      <sheetName val="ЭЭ факт"/>
      <sheetName val="Передача ЭЭ"/>
      <sheetName val="Проценты"/>
      <sheetName val="Дельта 2020"/>
    </sheetNames>
    <sheetDataSet>
      <sheetData sheetId="4">
        <row r="12">
          <cell r="L12">
            <v>2960</v>
          </cell>
          <cell r="M12">
            <v>36812</v>
          </cell>
        </row>
      </sheetData>
      <sheetData sheetId="51">
        <row r="18">
          <cell r="D18">
            <v>46.17872593378398</v>
          </cell>
        </row>
      </sheetData>
      <sheetData sheetId="57">
        <row r="8">
          <cell r="G8">
            <v>716.9858957253299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y@%20tgc-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15">
      <selection activeCell="B25" sqref="B25:B26"/>
    </sheetView>
  </sheetViews>
  <sheetFormatPr defaultColWidth="9.125" defaultRowHeight="12.75"/>
  <cols>
    <col min="1" max="1" width="29.375" style="1" customWidth="1"/>
    <col min="2" max="2" width="12.375" style="1" customWidth="1"/>
    <col min="3" max="4" width="27.50390625" style="1" customWidth="1"/>
    <col min="5" max="5" width="24.125" style="1" customWidth="1"/>
    <col min="6" max="16384" width="9.125" style="1" customWidth="1"/>
  </cols>
  <sheetData>
    <row r="1" ht="54" customHeight="1">
      <c r="E1" s="10" t="s">
        <v>263</v>
      </c>
    </row>
    <row r="4" spans="1:5" ht="16.5">
      <c r="A4" s="77" t="s">
        <v>264</v>
      </c>
      <c r="B4" s="77"/>
      <c r="C4" s="77"/>
      <c r="D4" s="77"/>
      <c r="E4" s="77"/>
    </row>
    <row r="6" spans="1:5" ht="15">
      <c r="A6" s="13" t="s">
        <v>269</v>
      </c>
      <c r="B6" s="76" t="s">
        <v>275</v>
      </c>
      <c r="C6" s="76"/>
      <c r="D6" s="76"/>
      <c r="E6" s="76"/>
    </row>
    <row r="8" spans="1:5" ht="15">
      <c r="A8" s="49" t="s">
        <v>270</v>
      </c>
      <c r="B8" s="75" t="s">
        <v>276</v>
      </c>
      <c r="C8" s="75"/>
      <c r="D8" s="75"/>
      <c r="E8" s="75"/>
    </row>
    <row r="10" spans="1:5" ht="15">
      <c r="A10" s="49" t="s">
        <v>271</v>
      </c>
      <c r="B10" s="73" t="s">
        <v>277</v>
      </c>
      <c r="C10" s="73"/>
      <c r="D10" s="73"/>
      <c r="E10" s="73"/>
    </row>
    <row r="12" spans="1:5" ht="15">
      <c r="A12" s="49" t="s">
        <v>272</v>
      </c>
      <c r="B12" s="75" t="s">
        <v>278</v>
      </c>
      <c r="C12" s="75"/>
      <c r="D12" s="75"/>
      <c r="E12" s="75"/>
    </row>
    <row r="14" spans="1:5" ht="15">
      <c r="A14" s="49" t="s">
        <v>273</v>
      </c>
      <c r="B14" s="78">
        <v>7606053324</v>
      </c>
      <c r="C14" s="75"/>
      <c r="D14" s="75"/>
      <c r="E14" s="75"/>
    </row>
    <row r="16" spans="1:5" ht="15">
      <c r="A16" s="49" t="s">
        <v>274</v>
      </c>
      <c r="B16" s="72">
        <v>760601001</v>
      </c>
      <c r="C16" s="73"/>
      <c r="D16" s="73"/>
      <c r="E16" s="73"/>
    </row>
    <row r="18" spans="1:5" ht="15">
      <c r="A18" s="49" t="s">
        <v>265</v>
      </c>
      <c r="B18" s="73" t="s">
        <v>279</v>
      </c>
      <c r="C18" s="73"/>
      <c r="D18" s="73"/>
      <c r="E18" s="73"/>
    </row>
    <row r="20" spans="1:5" ht="15">
      <c r="A20" s="49" t="s">
        <v>266</v>
      </c>
      <c r="B20" s="74" t="s">
        <v>280</v>
      </c>
      <c r="C20" s="75"/>
      <c r="D20" s="75"/>
      <c r="E20" s="75"/>
    </row>
    <row r="21" ht="16.5">
      <c r="C21" s="57"/>
    </row>
    <row r="22" spans="1:5" ht="15">
      <c r="A22" s="49" t="s">
        <v>267</v>
      </c>
      <c r="B22" s="76" t="s">
        <v>281</v>
      </c>
      <c r="C22" s="73"/>
      <c r="D22" s="73"/>
      <c r="E22" s="73"/>
    </row>
    <row r="24" spans="1:5" ht="15">
      <c r="A24" s="49" t="s">
        <v>268</v>
      </c>
      <c r="B24" s="75" t="s">
        <v>282</v>
      </c>
      <c r="C24" s="75"/>
      <c r="D24" s="75"/>
      <c r="E24" s="75"/>
    </row>
    <row r="25" ht="15">
      <c r="A25" s="49"/>
    </row>
  </sheetData>
  <sheetProtection/>
  <mergeCells count="11">
    <mergeCell ref="B14:E14"/>
    <mergeCell ref="B16:E16"/>
    <mergeCell ref="B18:E18"/>
    <mergeCell ref="B20:E20"/>
    <mergeCell ref="B22:E22"/>
    <mergeCell ref="B24:E24"/>
    <mergeCell ref="A4:E4"/>
    <mergeCell ref="B6:E6"/>
    <mergeCell ref="B8:E8"/>
    <mergeCell ref="B10:E10"/>
    <mergeCell ref="B12:E12"/>
  </mergeCells>
  <hyperlinks>
    <hyperlink ref="B20" r:id="rId1" display="energy@ tgc-2.ru"/>
  </hyperlinks>
  <printOptions/>
  <pageMargins left="0.7874015748031497" right="0.7086614173228347" top="0.7874015748031497"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47"/>
  <sheetViews>
    <sheetView view="pageBreakPreview" zoomScale="85" zoomScaleSheetLayoutView="85" zoomScalePageLayoutView="0" workbookViewId="0" topLeftCell="A1">
      <selection activeCell="A4" sqref="A4:F4"/>
    </sheetView>
  </sheetViews>
  <sheetFormatPr defaultColWidth="9.125" defaultRowHeight="12.75"/>
  <cols>
    <col min="1" max="1" width="6.50390625" style="1" customWidth="1"/>
    <col min="2" max="2" width="31.00390625" style="1" customWidth="1"/>
    <col min="3" max="3" width="12.375" style="1" customWidth="1"/>
    <col min="4" max="5" width="27.50390625" style="1" customWidth="1"/>
    <col min="6" max="6" width="24.125" style="1" customWidth="1"/>
    <col min="7" max="16384" width="9.125" style="1" customWidth="1"/>
  </cols>
  <sheetData>
    <row r="1" ht="68.25" customHeight="1">
      <c r="F1" s="10" t="s">
        <v>57</v>
      </c>
    </row>
    <row r="4" spans="1:6" ht="31.5" customHeight="1">
      <c r="A4" s="77" t="s">
        <v>81</v>
      </c>
      <c r="B4" s="79"/>
      <c r="C4" s="79"/>
      <c r="D4" s="79"/>
      <c r="E4" s="79"/>
      <c r="F4" s="79"/>
    </row>
    <row r="7" spans="1:6" s="9" customFormat="1" ht="46.5">
      <c r="A7" s="6" t="s">
        <v>53</v>
      </c>
      <c r="B7" s="7" t="s">
        <v>0</v>
      </c>
      <c r="C7" s="7" t="s">
        <v>1</v>
      </c>
      <c r="D7" s="7" t="s">
        <v>56</v>
      </c>
      <c r="E7" s="7" t="s">
        <v>55</v>
      </c>
      <c r="F7" s="8" t="s">
        <v>54</v>
      </c>
    </row>
    <row r="8" spans="1:6" s="13" customFormat="1" ht="42" customHeight="1">
      <c r="A8" s="2" t="s">
        <v>2</v>
      </c>
      <c r="B8" s="3" t="s">
        <v>3</v>
      </c>
      <c r="C8" s="2"/>
      <c r="D8" s="12"/>
      <c r="E8" s="12"/>
      <c r="F8" s="12"/>
    </row>
    <row r="9" spans="1:6" s="13" customFormat="1" ht="28.5" customHeight="1">
      <c r="A9" s="2" t="s">
        <v>4</v>
      </c>
      <c r="B9" s="3" t="s">
        <v>5</v>
      </c>
      <c r="C9" s="2" t="s">
        <v>6</v>
      </c>
      <c r="D9" s="12"/>
      <c r="E9" s="12"/>
      <c r="F9" s="12"/>
    </row>
    <row r="10" spans="1:6" s="13" customFormat="1" ht="28.5" customHeight="1">
      <c r="A10" s="2" t="s">
        <v>7</v>
      </c>
      <c r="B10" s="3" t="s">
        <v>8</v>
      </c>
      <c r="C10" s="2" t="s">
        <v>6</v>
      </c>
      <c r="D10" s="12"/>
      <c r="E10" s="12"/>
      <c r="F10" s="12"/>
    </row>
    <row r="11" spans="1:6" s="13" customFormat="1" ht="59.25" customHeight="1">
      <c r="A11" s="2" t="s">
        <v>9</v>
      </c>
      <c r="B11" s="3" t="s">
        <v>10</v>
      </c>
      <c r="C11" s="2" t="s">
        <v>6</v>
      </c>
      <c r="D11" s="12"/>
      <c r="E11" s="12"/>
      <c r="F11" s="12"/>
    </row>
    <row r="12" spans="1:6" s="13" customFormat="1" ht="27.75" customHeight="1">
      <c r="A12" s="2" t="s">
        <v>11</v>
      </c>
      <c r="B12" s="3" t="s">
        <v>12</v>
      </c>
      <c r="C12" s="2" t="s">
        <v>6</v>
      </c>
      <c r="D12" s="12"/>
      <c r="E12" s="12"/>
      <c r="F12" s="12"/>
    </row>
    <row r="13" spans="1:6" s="13" customFormat="1" ht="41.25" customHeight="1">
      <c r="A13" s="2" t="s">
        <v>13</v>
      </c>
      <c r="B13" s="3" t="s">
        <v>14</v>
      </c>
      <c r="C13" s="2"/>
      <c r="D13" s="12"/>
      <c r="E13" s="12"/>
      <c r="F13" s="12"/>
    </row>
    <row r="14" spans="1:6" s="13" customFormat="1" ht="93">
      <c r="A14" s="2" t="s">
        <v>15</v>
      </c>
      <c r="B14" s="3" t="s">
        <v>67</v>
      </c>
      <c r="C14" s="2" t="s">
        <v>16</v>
      </c>
      <c r="D14" s="12"/>
      <c r="E14" s="12"/>
      <c r="F14" s="12"/>
    </row>
    <row r="15" spans="1:6" s="13" customFormat="1" ht="58.5" customHeight="1">
      <c r="A15" s="2" t="s">
        <v>17</v>
      </c>
      <c r="B15" s="3" t="s">
        <v>66</v>
      </c>
      <c r="C15" s="2"/>
      <c r="D15" s="12"/>
      <c r="E15" s="12"/>
      <c r="F15" s="12"/>
    </row>
    <row r="16" spans="1:6" s="13" customFormat="1" ht="60.75" customHeight="1">
      <c r="A16" s="2" t="s">
        <v>18</v>
      </c>
      <c r="B16" s="3" t="s">
        <v>58</v>
      </c>
      <c r="C16" s="2" t="s">
        <v>19</v>
      </c>
      <c r="D16" s="12"/>
      <c r="E16" s="12"/>
      <c r="F16" s="12"/>
    </row>
    <row r="17" spans="1:6" s="13" customFormat="1" ht="39.75" customHeight="1">
      <c r="A17" s="2" t="s">
        <v>20</v>
      </c>
      <c r="B17" s="3" t="s">
        <v>59</v>
      </c>
      <c r="C17" s="2" t="s">
        <v>21</v>
      </c>
      <c r="D17" s="12"/>
      <c r="E17" s="12"/>
      <c r="F17" s="12"/>
    </row>
    <row r="18" spans="1:6" s="18" customFormat="1" ht="24.75" customHeight="1">
      <c r="A18" s="15" t="s">
        <v>22</v>
      </c>
      <c r="B18" s="16" t="s">
        <v>60</v>
      </c>
      <c r="C18" s="15" t="s">
        <v>19</v>
      </c>
      <c r="D18" s="17"/>
      <c r="E18" s="52"/>
      <c r="F18" s="52"/>
    </row>
    <row r="19" spans="1:6" s="13" customFormat="1" ht="49.5">
      <c r="A19" s="2" t="s">
        <v>61</v>
      </c>
      <c r="B19" s="3" t="s">
        <v>63</v>
      </c>
      <c r="C19" s="2" t="s">
        <v>62</v>
      </c>
      <c r="D19" s="11"/>
      <c r="E19" s="53"/>
      <c r="F19" s="50"/>
    </row>
    <row r="20" spans="1:6" s="13" customFormat="1" ht="76.5" customHeight="1">
      <c r="A20" s="2" t="s">
        <v>24</v>
      </c>
      <c r="B20" s="3" t="s">
        <v>64</v>
      </c>
      <c r="C20" s="2" t="s">
        <v>23</v>
      </c>
      <c r="D20" s="12"/>
      <c r="E20" s="50"/>
      <c r="F20" s="50"/>
    </row>
    <row r="21" spans="1:6" s="13" customFormat="1" ht="93" customHeight="1">
      <c r="A21" s="2" t="s">
        <v>25</v>
      </c>
      <c r="B21" s="3" t="s">
        <v>65</v>
      </c>
      <c r="C21" s="2" t="s">
        <v>16</v>
      </c>
      <c r="D21" s="12"/>
      <c r="E21" s="12"/>
      <c r="F21" s="12"/>
    </row>
    <row r="22" spans="1:6" s="13" customFormat="1" ht="73.5" customHeight="1">
      <c r="A22" s="2" t="s">
        <v>26</v>
      </c>
      <c r="B22" s="3" t="s">
        <v>68</v>
      </c>
      <c r="C22" s="2"/>
      <c r="D22" s="12"/>
      <c r="E22" s="12"/>
      <c r="F22" s="12"/>
    </row>
    <row r="23" spans="1:6" s="13" customFormat="1" ht="84.75" customHeight="1">
      <c r="A23" s="2" t="s">
        <v>27</v>
      </c>
      <c r="B23" s="3" t="s">
        <v>69</v>
      </c>
      <c r="C23" s="2" t="s">
        <v>21</v>
      </c>
      <c r="D23" s="12"/>
      <c r="E23" s="12"/>
      <c r="F23" s="12"/>
    </row>
    <row r="24" spans="1:6" s="13" customFormat="1" ht="72" customHeight="1">
      <c r="A24" s="2" t="s">
        <v>28</v>
      </c>
      <c r="B24" s="3" t="s">
        <v>29</v>
      </c>
      <c r="C24" s="2"/>
      <c r="D24" s="12"/>
      <c r="E24" s="12"/>
      <c r="F24" s="50"/>
    </row>
    <row r="25" spans="1:6" s="13" customFormat="1" ht="90" customHeight="1">
      <c r="A25" s="2" t="s">
        <v>30</v>
      </c>
      <c r="B25" s="3" t="s">
        <v>71</v>
      </c>
      <c r="C25" s="2" t="s">
        <v>6</v>
      </c>
      <c r="D25" s="12"/>
      <c r="E25" s="51"/>
      <c r="F25" s="51"/>
    </row>
    <row r="26" spans="1:6" s="13" customFormat="1" ht="27" customHeight="1">
      <c r="A26" s="2"/>
      <c r="B26" s="3" t="s">
        <v>70</v>
      </c>
      <c r="C26" s="2"/>
      <c r="D26" s="12"/>
      <c r="E26" s="51"/>
      <c r="F26" s="51"/>
    </row>
    <row r="27" spans="1:6" s="13" customFormat="1" ht="27" customHeight="1">
      <c r="A27" s="2"/>
      <c r="B27" s="3" t="s">
        <v>31</v>
      </c>
      <c r="C27" s="2"/>
      <c r="D27" s="12"/>
      <c r="E27" s="51"/>
      <c r="F27" s="51"/>
    </row>
    <row r="28" spans="1:6" s="13" customFormat="1" ht="27" customHeight="1">
      <c r="A28" s="2"/>
      <c r="B28" s="3" t="s">
        <v>32</v>
      </c>
      <c r="C28" s="2"/>
      <c r="D28" s="12"/>
      <c r="E28" s="51"/>
      <c r="F28" s="51"/>
    </row>
    <row r="29" spans="1:6" s="13" customFormat="1" ht="27" customHeight="1">
      <c r="A29" s="2"/>
      <c r="B29" s="3" t="s">
        <v>33</v>
      </c>
      <c r="C29" s="2"/>
      <c r="D29" s="12"/>
      <c r="E29" s="51"/>
      <c r="F29" s="51"/>
    </row>
    <row r="30" spans="1:6" s="13" customFormat="1" ht="85.5" customHeight="1">
      <c r="A30" s="2" t="s">
        <v>34</v>
      </c>
      <c r="B30" s="3" t="s">
        <v>72</v>
      </c>
      <c r="C30" s="2" t="s">
        <v>6</v>
      </c>
      <c r="D30" s="12"/>
      <c r="E30" s="51"/>
      <c r="F30" s="51"/>
    </row>
    <row r="31" spans="1:6" s="13" customFormat="1" ht="60.75" customHeight="1">
      <c r="A31" s="2" t="s">
        <v>35</v>
      </c>
      <c r="B31" s="3" t="s">
        <v>73</v>
      </c>
      <c r="C31" s="2" t="s">
        <v>6</v>
      </c>
      <c r="D31" s="12"/>
      <c r="E31" s="51"/>
      <c r="F31" s="51"/>
    </row>
    <row r="32" spans="1:6" s="13" customFormat="1" ht="43.5" customHeight="1">
      <c r="A32" s="2" t="s">
        <v>36</v>
      </c>
      <c r="B32" s="3" t="s">
        <v>82</v>
      </c>
      <c r="C32" s="2" t="s">
        <v>6</v>
      </c>
      <c r="D32" s="12"/>
      <c r="E32" s="51"/>
      <c r="F32" s="51"/>
    </row>
    <row r="33" spans="1:6" s="13" customFormat="1" ht="70.5" customHeight="1">
      <c r="A33" s="2" t="s">
        <v>37</v>
      </c>
      <c r="B33" s="3" t="s">
        <v>38</v>
      </c>
      <c r="C33" s="2"/>
      <c r="D33" s="12"/>
      <c r="E33" s="51"/>
      <c r="F33" s="51"/>
    </row>
    <row r="34" spans="1:6" s="13" customFormat="1" ht="27" customHeight="1">
      <c r="A34" s="2"/>
      <c r="B34" s="19" t="s">
        <v>39</v>
      </c>
      <c r="C34" s="2"/>
      <c r="D34" s="12"/>
      <c r="E34" s="51"/>
      <c r="F34" s="51"/>
    </row>
    <row r="35" spans="1:6" s="13" customFormat="1" ht="30.75" customHeight="1">
      <c r="A35" s="2"/>
      <c r="B35" s="3" t="s">
        <v>74</v>
      </c>
      <c r="C35" s="2" t="s">
        <v>40</v>
      </c>
      <c r="D35" s="12"/>
      <c r="E35" s="51"/>
      <c r="F35" s="51"/>
    </row>
    <row r="36" spans="1:6" s="13" customFormat="1" ht="33.75">
      <c r="A36" s="2"/>
      <c r="B36" s="3" t="s">
        <v>75</v>
      </c>
      <c r="C36" s="2" t="s">
        <v>41</v>
      </c>
      <c r="D36" s="12"/>
      <c r="E36" s="51"/>
      <c r="F36" s="51"/>
    </row>
    <row r="37" spans="1:6" s="13" customFormat="1" ht="72.75" customHeight="1">
      <c r="A37" s="2" t="s">
        <v>42</v>
      </c>
      <c r="B37" s="3" t="s">
        <v>43</v>
      </c>
      <c r="C37" s="2"/>
      <c r="D37" s="12"/>
      <c r="E37" s="12"/>
      <c r="F37" s="12"/>
    </row>
    <row r="38" spans="1:6" s="13" customFormat="1" ht="41.25" customHeight="1">
      <c r="A38" s="2" t="s">
        <v>44</v>
      </c>
      <c r="B38" s="3" t="s">
        <v>45</v>
      </c>
      <c r="C38" s="2" t="s">
        <v>46</v>
      </c>
      <c r="D38" s="12"/>
      <c r="E38" s="12"/>
      <c r="F38" s="12"/>
    </row>
    <row r="39" spans="1:6" s="13" customFormat="1" ht="46.5">
      <c r="A39" s="2" t="s">
        <v>47</v>
      </c>
      <c r="B39" s="3" t="s">
        <v>48</v>
      </c>
      <c r="C39" s="2" t="s">
        <v>76</v>
      </c>
      <c r="D39" s="12"/>
      <c r="E39" s="12"/>
      <c r="F39" s="12"/>
    </row>
    <row r="40" spans="1:6" s="13" customFormat="1" ht="59.25" customHeight="1">
      <c r="A40" s="4" t="s">
        <v>49</v>
      </c>
      <c r="B40" s="5" t="s">
        <v>50</v>
      </c>
      <c r="C40" s="4"/>
      <c r="D40" s="14"/>
      <c r="E40" s="14"/>
      <c r="F40" s="14"/>
    </row>
    <row r="41" spans="1:6" s="13" customFormat="1" ht="27" customHeight="1">
      <c r="A41" s="4"/>
      <c r="B41" s="20" t="s">
        <v>39</v>
      </c>
      <c r="C41" s="4"/>
      <c r="D41" s="14"/>
      <c r="E41" s="14"/>
      <c r="F41" s="14"/>
    </row>
    <row r="42" spans="1:6" s="13" customFormat="1" ht="58.5" customHeight="1">
      <c r="A42" s="4"/>
      <c r="B42" s="5" t="s">
        <v>51</v>
      </c>
      <c r="C42" s="4" t="s">
        <v>6</v>
      </c>
      <c r="D42" s="14"/>
      <c r="E42" s="14"/>
      <c r="F42" s="14"/>
    </row>
    <row r="43" spans="1:6" s="13" customFormat="1" ht="68.25" customHeight="1">
      <c r="A43" s="23"/>
      <c r="B43" s="24" t="s">
        <v>52</v>
      </c>
      <c r="C43" s="23" t="s">
        <v>6</v>
      </c>
      <c r="D43" s="25"/>
      <c r="E43" s="25"/>
      <c r="F43" s="25"/>
    </row>
    <row r="44" s="22" customFormat="1" ht="19.5" customHeight="1">
      <c r="A44" s="21" t="s">
        <v>77</v>
      </c>
    </row>
    <row r="45" s="22" customFormat="1" ht="15">
      <c r="A45" s="21" t="s">
        <v>78</v>
      </c>
    </row>
    <row r="46" s="22" customFormat="1" ht="15">
      <c r="A46" s="21" t="s">
        <v>79</v>
      </c>
    </row>
    <row r="47" s="22" customFormat="1" ht="15">
      <c r="A47" s="21" t="s">
        <v>80</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A5" sqref="A5:F5"/>
    </sheetView>
  </sheetViews>
  <sheetFormatPr defaultColWidth="9.125" defaultRowHeight="12.75"/>
  <cols>
    <col min="1" max="1" width="9.625" style="1" customWidth="1"/>
    <col min="2" max="2" width="28.00390625" style="1" customWidth="1"/>
    <col min="3" max="3" width="12.375" style="1" customWidth="1"/>
    <col min="4" max="5" width="27.50390625" style="1" customWidth="1"/>
    <col min="6" max="6" width="24.125" style="1" customWidth="1"/>
    <col min="7" max="16384" width="9.125" style="1" customWidth="1"/>
  </cols>
  <sheetData>
    <row r="1" ht="54" customHeight="1">
      <c r="F1" s="10" t="s">
        <v>83</v>
      </c>
    </row>
    <row r="5" spans="1:6" ht="16.5">
      <c r="A5" s="77" t="s">
        <v>84</v>
      </c>
      <c r="B5" s="79"/>
      <c r="C5" s="79"/>
      <c r="D5" s="79"/>
      <c r="E5" s="79"/>
      <c r="F5" s="79"/>
    </row>
    <row r="8" spans="1:6" s="9" customFormat="1" ht="46.5">
      <c r="A8" s="6" t="s">
        <v>53</v>
      </c>
      <c r="B8" s="7" t="s">
        <v>0</v>
      </c>
      <c r="C8" s="7" t="s">
        <v>1</v>
      </c>
      <c r="D8" s="7" t="s">
        <v>56</v>
      </c>
      <c r="E8" s="7" t="s">
        <v>85</v>
      </c>
      <c r="F8" s="8" t="s">
        <v>54</v>
      </c>
    </row>
    <row r="9" spans="1:6" s="13" customFormat="1" ht="57" customHeight="1">
      <c r="A9" s="26" t="s">
        <v>2</v>
      </c>
      <c r="B9" s="27" t="s">
        <v>86</v>
      </c>
      <c r="C9" s="26"/>
      <c r="D9" s="12"/>
      <c r="E9" s="12"/>
      <c r="F9" s="12"/>
    </row>
    <row r="10" spans="1:6" s="13" customFormat="1" ht="26.25" customHeight="1">
      <c r="A10" s="26"/>
      <c r="B10" s="27" t="s">
        <v>70</v>
      </c>
      <c r="C10" s="26"/>
      <c r="D10" s="12"/>
      <c r="E10" s="12"/>
      <c r="F10" s="12"/>
    </row>
    <row r="11" spans="1:6" s="13" customFormat="1" ht="57" customHeight="1">
      <c r="A11" s="26" t="s">
        <v>4</v>
      </c>
      <c r="B11" s="27" t="s">
        <v>87</v>
      </c>
      <c r="C11" s="26" t="s">
        <v>23</v>
      </c>
      <c r="D11" s="12"/>
      <c r="E11" s="12"/>
      <c r="F11" s="12"/>
    </row>
    <row r="12" spans="1:6" s="13" customFormat="1" ht="40.5" customHeight="1">
      <c r="A12" s="26" t="s">
        <v>88</v>
      </c>
      <c r="B12" s="27" t="s">
        <v>89</v>
      </c>
      <c r="C12" s="26" t="s">
        <v>23</v>
      </c>
      <c r="D12" s="12"/>
      <c r="E12" s="12"/>
      <c r="F12" s="12"/>
    </row>
    <row r="13" spans="1:6" s="13" customFormat="1" ht="28.5" customHeight="1">
      <c r="A13" s="26"/>
      <c r="B13" s="27" t="s">
        <v>90</v>
      </c>
      <c r="C13" s="26" t="s">
        <v>23</v>
      </c>
      <c r="D13" s="12"/>
      <c r="E13" s="12"/>
      <c r="F13" s="12"/>
    </row>
    <row r="14" spans="1:6" s="13" customFormat="1" ht="28.5" customHeight="1">
      <c r="A14" s="26"/>
      <c r="B14" s="27" t="s">
        <v>91</v>
      </c>
      <c r="C14" s="26" t="s">
        <v>23</v>
      </c>
      <c r="D14" s="12"/>
      <c r="E14" s="12"/>
      <c r="F14" s="12"/>
    </row>
    <row r="15" spans="1:6" s="13" customFormat="1" ht="28.5" customHeight="1">
      <c r="A15" s="26" t="s">
        <v>92</v>
      </c>
      <c r="B15" s="27" t="s">
        <v>93</v>
      </c>
      <c r="C15" s="26" t="s">
        <v>23</v>
      </c>
      <c r="D15" s="12"/>
      <c r="E15" s="12"/>
      <c r="F15" s="12"/>
    </row>
    <row r="16" spans="1:6" s="13" customFormat="1" ht="28.5" customHeight="1">
      <c r="A16" s="26"/>
      <c r="B16" s="27" t="s">
        <v>90</v>
      </c>
      <c r="C16" s="26" t="s">
        <v>23</v>
      </c>
      <c r="D16" s="12"/>
      <c r="E16" s="12"/>
      <c r="F16" s="12"/>
    </row>
    <row r="17" spans="1:6" s="13" customFormat="1" ht="28.5" customHeight="1">
      <c r="A17" s="26"/>
      <c r="B17" s="27" t="s">
        <v>91</v>
      </c>
      <c r="C17" s="26" t="s">
        <v>23</v>
      </c>
      <c r="D17" s="12"/>
      <c r="E17" s="12"/>
      <c r="F17" s="12"/>
    </row>
    <row r="18" spans="1:6" s="13" customFormat="1" ht="24.75" customHeight="1">
      <c r="A18" s="26"/>
      <c r="B18" s="27" t="s">
        <v>70</v>
      </c>
      <c r="C18" s="26" t="s">
        <v>23</v>
      </c>
      <c r="D18" s="12"/>
      <c r="E18" s="12"/>
      <c r="F18" s="12"/>
    </row>
    <row r="19" spans="1:6" s="18" customFormat="1" ht="149.25" customHeight="1">
      <c r="A19" s="26" t="s">
        <v>94</v>
      </c>
      <c r="B19" s="27" t="s">
        <v>95</v>
      </c>
      <c r="C19" s="26" t="s">
        <v>23</v>
      </c>
      <c r="D19" s="12"/>
      <c r="E19" s="12"/>
      <c r="F19" s="12"/>
    </row>
    <row r="20" spans="1:6" s="13" customFormat="1" ht="40.5" customHeight="1">
      <c r="A20" s="26" t="s">
        <v>96</v>
      </c>
      <c r="B20" s="27" t="s">
        <v>89</v>
      </c>
      <c r="C20" s="26" t="s">
        <v>23</v>
      </c>
      <c r="D20" s="12"/>
      <c r="E20" s="12"/>
      <c r="F20" s="12"/>
    </row>
    <row r="21" spans="1:6" s="13" customFormat="1" ht="28.5" customHeight="1">
      <c r="A21" s="26"/>
      <c r="B21" s="27" t="s">
        <v>90</v>
      </c>
      <c r="C21" s="26" t="s">
        <v>23</v>
      </c>
      <c r="D21" s="12"/>
      <c r="E21" s="12"/>
      <c r="F21" s="12"/>
    </row>
    <row r="22" spans="1:6" s="13" customFormat="1" ht="28.5" customHeight="1">
      <c r="A22" s="26"/>
      <c r="B22" s="27" t="s">
        <v>91</v>
      </c>
      <c r="C22" s="26" t="s">
        <v>23</v>
      </c>
      <c r="D22" s="12"/>
      <c r="E22" s="12"/>
      <c r="F22" s="12"/>
    </row>
    <row r="23" spans="1:6" s="13" customFormat="1" ht="28.5" customHeight="1">
      <c r="A23" s="26" t="s">
        <v>97</v>
      </c>
      <c r="B23" s="27" t="s">
        <v>93</v>
      </c>
      <c r="C23" s="26" t="s">
        <v>23</v>
      </c>
      <c r="D23" s="12"/>
      <c r="E23" s="12"/>
      <c r="F23" s="12"/>
    </row>
    <row r="24" spans="1:6" s="13" customFormat="1" ht="28.5" customHeight="1">
      <c r="A24" s="26"/>
      <c r="B24" s="27" t="s">
        <v>90</v>
      </c>
      <c r="C24" s="26" t="s">
        <v>23</v>
      </c>
      <c r="D24" s="12"/>
      <c r="E24" s="12"/>
      <c r="F24" s="12"/>
    </row>
    <row r="25" spans="1:6" s="13" customFormat="1" ht="28.5" customHeight="1">
      <c r="A25" s="26"/>
      <c r="B25" s="27" t="s">
        <v>91</v>
      </c>
      <c r="C25" s="26" t="s">
        <v>23</v>
      </c>
      <c r="D25" s="12"/>
      <c r="E25" s="12"/>
      <c r="F25" s="12"/>
    </row>
    <row r="26" spans="1:6" s="13" customFormat="1" ht="118.5" customHeight="1">
      <c r="A26" s="26" t="s">
        <v>98</v>
      </c>
      <c r="B26" s="27" t="s">
        <v>99</v>
      </c>
      <c r="C26" s="26" t="s">
        <v>23</v>
      </c>
      <c r="D26" s="12"/>
      <c r="E26" s="12"/>
      <c r="F26" s="12"/>
    </row>
    <row r="27" spans="1:6" s="13" customFormat="1" ht="40.5" customHeight="1">
      <c r="A27" s="26" t="s">
        <v>100</v>
      </c>
      <c r="B27" s="27" t="s">
        <v>89</v>
      </c>
      <c r="C27" s="26" t="s">
        <v>23</v>
      </c>
      <c r="D27" s="12"/>
      <c r="E27" s="12"/>
      <c r="F27" s="12"/>
    </row>
    <row r="28" spans="1:6" s="13" customFormat="1" ht="28.5" customHeight="1">
      <c r="A28" s="26"/>
      <c r="B28" s="27" t="s">
        <v>90</v>
      </c>
      <c r="C28" s="26" t="s">
        <v>23</v>
      </c>
      <c r="D28" s="12"/>
      <c r="E28" s="12"/>
      <c r="F28" s="12"/>
    </row>
    <row r="29" spans="1:6" s="13" customFormat="1" ht="28.5" customHeight="1">
      <c r="A29" s="26"/>
      <c r="B29" s="27" t="s">
        <v>91</v>
      </c>
      <c r="C29" s="26" t="s">
        <v>23</v>
      </c>
      <c r="D29" s="12"/>
      <c r="E29" s="12"/>
      <c r="F29" s="12"/>
    </row>
    <row r="30" spans="1:6" s="13" customFormat="1" ht="28.5" customHeight="1">
      <c r="A30" s="26" t="s">
        <v>101</v>
      </c>
      <c r="B30" s="27" t="s">
        <v>93</v>
      </c>
      <c r="C30" s="26" t="s">
        <v>23</v>
      </c>
      <c r="D30" s="12"/>
      <c r="E30" s="12"/>
      <c r="F30" s="12"/>
    </row>
    <row r="31" spans="1:6" s="13" customFormat="1" ht="28.5" customHeight="1">
      <c r="A31" s="26"/>
      <c r="B31" s="27" t="s">
        <v>90</v>
      </c>
      <c r="C31" s="26" t="s">
        <v>23</v>
      </c>
      <c r="D31" s="12"/>
      <c r="E31" s="12"/>
      <c r="F31" s="12"/>
    </row>
    <row r="32" spans="1:6" s="13" customFormat="1" ht="28.5" customHeight="1">
      <c r="A32" s="26"/>
      <c r="B32" s="27" t="s">
        <v>91</v>
      </c>
      <c r="C32" s="26" t="s">
        <v>23</v>
      </c>
      <c r="D32" s="12"/>
      <c r="E32" s="12"/>
      <c r="F32" s="12"/>
    </row>
    <row r="33" spans="1:6" s="13" customFormat="1" ht="132.75" customHeight="1">
      <c r="A33" s="26" t="s">
        <v>102</v>
      </c>
      <c r="B33" s="27" t="s">
        <v>103</v>
      </c>
      <c r="C33" s="26" t="s">
        <v>23</v>
      </c>
      <c r="D33" s="12"/>
      <c r="E33" s="12"/>
      <c r="F33" s="12"/>
    </row>
    <row r="34" spans="1:6" s="13" customFormat="1" ht="40.5" customHeight="1">
      <c r="A34" s="26" t="s">
        <v>104</v>
      </c>
      <c r="B34" s="27" t="s">
        <v>89</v>
      </c>
      <c r="C34" s="26" t="s">
        <v>23</v>
      </c>
      <c r="D34" s="12"/>
      <c r="E34" s="12"/>
      <c r="F34" s="12"/>
    </row>
    <row r="35" spans="1:6" s="13" customFormat="1" ht="28.5" customHeight="1">
      <c r="A35" s="26"/>
      <c r="B35" s="27" t="s">
        <v>90</v>
      </c>
      <c r="C35" s="26" t="s">
        <v>23</v>
      </c>
      <c r="D35" s="12"/>
      <c r="E35" s="12"/>
      <c r="F35" s="12"/>
    </row>
    <row r="36" spans="1:6" s="13" customFormat="1" ht="28.5" customHeight="1">
      <c r="A36" s="26"/>
      <c r="B36" s="27" t="s">
        <v>91</v>
      </c>
      <c r="C36" s="26" t="s">
        <v>23</v>
      </c>
      <c r="D36" s="12"/>
      <c r="E36" s="12"/>
      <c r="F36" s="12"/>
    </row>
    <row r="37" spans="1:6" s="13" customFormat="1" ht="28.5" customHeight="1">
      <c r="A37" s="26" t="s">
        <v>105</v>
      </c>
      <c r="B37" s="27" t="s">
        <v>93</v>
      </c>
      <c r="C37" s="26" t="s">
        <v>23</v>
      </c>
      <c r="D37" s="12"/>
      <c r="E37" s="12"/>
      <c r="F37" s="12"/>
    </row>
    <row r="38" spans="1:6" s="13" customFormat="1" ht="28.5" customHeight="1">
      <c r="A38" s="26"/>
      <c r="B38" s="27" t="s">
        <v>90</v>
      </c>
      <c r="C38" s="26" t="s">
        <v>23</v>
      </c>
      <c r="D38" s="12"/>
      <c r="E38" s="12"/>
      <c r="F38" s="12"/>
    </row>
    <row r="39" spans="1:6" s="13" customFormat="1" ht="28.5" customHeight="1">
      <c r="A39" s="26"/>
      <c r="B39" s="27" t="s">
        <v>91</v>
      </c>
      <c r="C39" s="26" t="s">
        <v>23</v>
      </c>
      <c r="D39" s="12"/>
      <c r="E39" s="12"/>
      <c r="F39" s="12"/>
    </row>
    <row r="40" spans="1:6" s="13" customFormat="1" ht="149.25" customHeight="1">
      <c r="A40" s="26" t="s">
        <v>106</v>
      </c>
      <c r="B40" s="27" t="s">
        <v>107</v>
      </c>
      <c r="C40" s="26" t="s">
        <v>23</v>
      </c>
      <c r="D40" s="12"/>
      <c r="E40" s="12"/>
      <c r="F40" s="12"/>
    </row>
    <row r="41" spans="1:6" s="13" customFormat="1" ht="40.5" customHeight="1">
      <c r="A41" s="26" t="s">
        <v>108</v>
      </c>
      <c r="B41" s="27" t="s">
        <v>89</v>
      </c>
      <c r="C41" s="26" t="s">
        <v>23</v>
      </c>
      <c r="D41" s="12"/>
      <c r="E41" s="12"/>
      <c r="F41" s="12"/>
    </row>
    <row r="42" spans="1:6" s="13" customFormat="1" ht="28.5" customHeight="1">
      <c r="A42" s="26"/>
      <c r="B42" s="27" t="s">
        <v>90</v>
      </c>
      <c r="C42" s="26" t="s">
        <v>23</v>
      </c>
      <c r="D42" s="12"/>
      <c r="E42" s="12"/>
      <c r="F42" s="12"/>
    </row>
    <row r="43" spans="1:6" s="13" customFormat="1" ht="28.5" customHeight="1">
      <c r="A43" s="26"/>
      <c r="B43" s="27" t="s">
        <v>91</v>
      </c>
      <c r="C43" s="26" t="s">
        <v>23</v>
      </c>
      <c r="D43" s="12"/>
      <c r="E43" s="12"/>
      <c r="F43" s="12"/>
    </row>
    <row r="44" spans="1:6" s="13" customFormat="1" ht="28.5" customHeight="1">
      <c r="A44" s="26" t="s">
        <v>109</v>
      </c>
      <c r="B44" s="27" t="s">
        <v>93</v>
      </c>
      <c r="C44" s="26" t="s">
        <v>23</v>
      </c>
      <c r="D44" s="12"/>
      <c r="E44" s="12"/>
      <c r="F44" s="12"/>
    </row>
    <row r="45" spans="1:6" ht="28.5" customHeight="1">
      <c r="A45" s="26"/>
      <c r="B45" s="27" t="s">
        <v>90</v>
      </c>
      <c r="C45" s="26" t="s">
        <v>23</v>
      </c>
      <c r="D45" s="12"/>
      <c r="E45" s="12"/>
      <c r="F45" s="12"/>
    </row>
    <row r="46" spans="1:6" s="22" customFormat="1" ht="28.5" customHeight="1">
      <c r="A46" s="26"/>
      <c r="B46" s="27" t="s">
        <v>91</v>
      </c>
      <c r="C46" s="26" t="s">
        <v>23</v>
      </c>
      <c r="D46" s="12"/>
      <c r="E46" s="12"/>
      <c r="F46" s="12"/>
    </row>
    <row r="47" spans="1:6" s="22" customFormat="1" ht="57.75" customHeight="1">
      <c r="A47" s="26" t="s">
        <v>110</v>
      </c>
      <c r="B47" s="27" t="s">
        <v>111</v>
      </c>
      <c r="C47" s="26" t="s">
        <v>23</v>
      </c>
      <c r="D47" s="12"/>
      <c r="E47" s="12"/>
      <c r="F47" s="12"/>
    </row>
    <row r="48" spans="1:6" s="22" customFormat="1" ht="40.5" customHeight="1">
      <c r="A48" s="26" t="s">
        <v>112</v>
      </c>
      <c r="B48" s="27" t="s">
        <v>89</v>
      </c>
      <c r="C48" s="26" t="s">
        <v>23</v>
      </c>
      <c r="D48" s="12"/>
      <c r="E48" s="12"/>
      <c r="F48" s="12"/>
    </row>
    <row r="49" spans="1:6" s="22" customFormat="1" ht="28.5" customHeight="1">
      <c r="A49" s="26"/>
      <c r="B49" s="27" t="s">
        <v>90</v>
      </c>
      <c r="C49" s="26" t="s">
        <v>23</v>
      </c>
      <c r="D49" s="12"/>
      <c r="E49" s="12"/>
      <c r="F49" s="12"/>
    </row>
    <row r="50" spans="1:6" ht="28.5" customHeight="1">
      <c r="A50" s="26"/>
      <c r="B50" s="27" t="s">
        <v>91</v>
      </c>
      <c r="C50" s="26" t="s">
        <v>23</v>
      </c>
      <c r="D50" s="12"/>
      <c r="E50" s="12"/>
      <c r="F50" s="12"/>
    </row>
    <row r="51" spans="1:6" ht="28.5" customHeight="1">
      <c r="A51" s="26" t="s">
        <v>113</v>
      </c>
      <c r="B51" s="27" t="s">
        <v>93</v>
      </c>
      <c r="C51" s="26" t="s">
        <v>23</v>
      </c>
      <c r="D51" s="12"/>
      <c r="E51" s="12"/>
      <c r="F51" s="12"/>
    </row>
    <row r="52" spans="1:6" ht="28.5" customHeight="1">
      <c r="A52" s="26"/>
      <c r="B52" s="27" t="s">
        <v>90</v>
      </c>
      <c r="C52" s="26" t="s">
        <v>23</v>
      </c>
      <c r="D52" s="12"/>
      <c r="E52" s="12"/>
      <c r="F52" s="12"/>
    </row>
    <row r="53" spans="1:6" ht="28.5" customHeight="1">
      <c r="A53" s="26"/>
      <c r="B53" s="27" t="s">
        <v>91</v>
      </c>
      <c r="C53" s="26" t="s">
        <v>23</v>
      </c>
      <c r="D53" s="12"/>
      <c r="E53" s="12"/>
      <c r="F53" s="12"/>
    </row>
    <row r="54" spans="1:6" ht="45" customHeight="1">
      <c r="A54" s="26" t="s">
        <v>114</v>
      </c>
      <c r="B54" s="27" t="s">
        <v>115</v>
      </c>
      <c r="C54" s="26" t="s">
        <v>23</v>
      </c>
      <c r="D54" s="12"/>
      <c r="E54" s="12"/>
      <c r="F54" s="12"/>
    </row>
    <row r="55" spans="1:6" ht="40.5" customHeight="1">
      <c r="A55" s="26" t="s">
        <v>116</v>
      </c>
      <c r="B55" s="27" t="s">
        <v>89</v>
      </c>
      <c r="C55" s="26" t="s">
        <v>23</v>
      </c>
      <c r="D55" s="12"/>
      <c r="E55" s="12"/>
      <c r="F55" s="12"/>
    </row>
    <row r="56" spans="1:6" ht="28.5" customHeight="1">
      <c r="A56" s="26"/>
      <c r="B56" s="27" t="s">
        <v>90</v>
      </c>
      <c r="C56" s="26" t="s">
        <v>23</v>
      </c>
      <c r="D56" s="12"/>
      <c r="E56" s="12"/>
      <c r="F56" s="12"/>
    </row>
    <row r="57" spans="1:6" ht="28.5" customHeight="1">
      <c r="A57" s="26"/>
      <c r="B57" s="27" t="s">
        <v>91</v>
      </c>
      <c r="C57" s="26" t="s">
        <v>23</v>
      </c>
      <c r="D57" s="12"/>
      <c r="E57" s="12"/>
      <c r="F57" s="12"/>
    </row>
    <row r="58" spans="1:6" ht="28.5" customHeight="1">
      <c r="A58" s="26" t="s">
        <v>117</v>
      </c>
      <c r="B58" s="27" t="s">
        <v>93</v>
      </c>
      <c r="C58" s="26" t="s">
        <v>23</v>
      </c>
      <c r="D58" s="12"/>
      <c r="E58" s="12"/>
      <c r="F58" s="12"/>
    </row>
    <row r="59" spans="1:6" ht="28.5" customHeight="1">
      <c r="A59" s="26"/>
      <c r="B59" s="27" t="s">
        <v>90</v>
      </c>
      <c r="C59" s="26" t="s">
        <v>23</v>
      </c>
      <c r="D59" s="12"/>
      <c r="E59" s="12"/>
      <c r="F59" s="12"/>
    </row>
    <row r="60" spans="1:6" ht="28.5" customHeight="1">
      <c r="A60" s="26"/>
      <c r="B60" s="27" t="s">
        <v>91</v>
      </c>
      <c r="C60" s="26" t="s">
        <v>23</v>
      </c>
      <c r="D60" s="12"/>
      <c r="E60" s="12"/>
      <c r="F60" s="12"/>
    </row>
    <row r="61" spans="1:6" ht="123" customHeight="1">
      <c r="A61" s="26" t="s">
        <v>7</v>
      </c>
      <c r="B61" s="27" t="s">
        <v>118</v>
      </c>
      <c r="C61" s="26" t="s">
        <v>23</v>
      </c>
      <c r="D61" s="12"/>
      <c r="E61" s="12"/>
      <c r="F61" s="12"/>
    </row>
    <row r="62" spans="1:6" ht="28.5" customHeight="1">
      <c r="A62" s="26"/>
      <c r="B62" s="27" t="s">
        <v>119</v>
      </c>
      <c r="C62" s="26" t="s">
        <v>23</v>
      </c>
      <c r="D62" s="12"/>
      <c r="E62" s="12"/>
      <c r="F62" s="12"/>
    </row>
    <row r="63" spans="1:6" ht="28.5" customHeight="1">
      <c r="A63" s="26"/>
      <c r="B63" s="27" t="s">
        <v>90</v>
      </c>
      <c r="C63" s="26" t="s">
        <v>23</v>
      </c>
      <c r="D63" s="12"/>
      <c r="E63" s="12"/>
      <c r="F63" s="12"/>
    </row>
    <row r="64" spans="1:6" ht="28.5" customHeight="1">
      <c r="A64" s="26"/>
      <c r="B64" s="27" t="s">
        <v>91</v>
      </c>
      <c r="C64" s="26" t="s">
        <v>23</v>
      </c>
      <c r="D64" s="12"/>
      <c r="E64" s="12"/>
      <c r="F64" s="12"/>
    </row>
    <row r="65" spans="1:6" ht="28.5" customHeight="1">
      <c r="A65" s="26"/>
      <c r="B65" s="27" t="s">
        <v>120</v>
      </c>
      <c r="C65" s="26" t="s">
        <v>23</v>
      </c>
      <c r="D65" s="12"/>
      <c r="E65" s="12"/>
      <c r="F65" s="12"/>
    </row>
    <row r="66" spans="1:6" ht="28.5" customHeight="1">
      <c r="A66" s="26"/>
      <c r="B66" s="27" t="s">
        <v>90</v>
      </c>
      <c r="C66" s="26" t="s">
        <v>23</v>
      </c>
      <c r="D66" s="12"/>
      <c r="E66" s="12"/>
      <c r="F66" s="12"/>
    </row>
    <row r="67" spans="1:6" ht="28.5" customHeight="1">
      <c r="A67" s="26"/>
      <c r="B67" s="27" t="s">
        <v>91</v>
      </c>
      <c r="C67" s="26" t="s">
        <v>23</v>
      </c>
      <c r="D67" s="12"/>
      <c r="E67" s="12"/>
      <c r="F67" s="12"/>
    </row>
    <row r="68" spans="1:6" ht="28.5" customHeight="1">
      <c r="A68" s="26"/>
      <c r="B68" s="27" t="s">
        <v>121</v>
      </c>
      <c r="C68" s="26" t="s">
        <v>23</v>
      </c>
      <c r="D68" s="12"/>
      <c r="E68" s="12"/>
      <c r="F68" s="12"/>
    </row>
    <row r="69" spans="1:6" ht="28.5" customHeight="1">
      <c r="A69" s="26"/>
      <c r="B69" s="27" t="s">
        <v>90</v>
      </c>
      <c r="C69" s="26" t="s">
        <v>23</v>
      </c>
      <c r="D69" s="12"/>
      <c r="E69" s="12"/>
      <c r="F69" s="12"/>
    </row>
    <row r="70" spans="1:6" ht="28.5" customHeight="1">
      <c r="A70" s="26"/>
      <c r="B70" s="27" t="s">
        <v>91</v>
      </c>
      <c r="C70" s="26" t="s">
        <v>23</v>
      </c>
      <c r="D70" s="12"/>
      <c r="E70" s="12"/>
      <c r="F70" s="12"/>
    </row>
    <row r="71" spans="1:6" ht="28.5" customHeight="1">
      <c r="A71" s="26"/>
      <c r="B71" s="27" t="s">
        <v>122</v>
      </c>
      <c r="C71" s="26" t="s">
        <v>23</v>
      </c>
      <c r="D71" s="12"/>
      <c r="E71" s="12"/>
      <c r="F71" s="12"/>
    </row>
    <row r="72" spans="1:6" ht="28.5" customHeight="1">
      <c r="A72" s="26"/>
      <c r="B72" s="27" t="s">
        <v>90</v>
      </c>
      <c r="C72" s="26" t="s">
        <v>23</v>
      </c>
      <c r="D72" s="12"/>
      <c r="E72" s="12"/>
      <c r="F72" s="12"/>
    </row>
    <row r="73" spans="1:6" ht="28.5" customHeight="1">
      <c r="A73" s="26"/>
      <c r="B73" s="27" t="s">
        <v>91</v>
      </c>
      <c r="C73" s="26" t="s">
        <v>23</v>
      </c>
      <c r="D73" s="12"/>
      <c r="E73" s="12"/>
      <c r="F73" s="12"/>
    </row>
    <row r="74" spans="1:6" ht="102" customHeight="1">
      <c r="A74" s="26" t="s">
        <v>9</v>
      </c>
      <c r="B74" s="27" t="s">
        <v>123</v>
      </c>
      <c r="C74" s="26" t="s">
        <v>23</v>
      </c>
      <c r="D74" s="12"/>
      <c r="E74" s="12"/>
      <c r="F74" s="12"/>
    </row>
    <row r="75" spans="1:6" ht="28.5" customHeight="1">
      <c r="A75" s="26"/>
      <c r="B75" s="27" t="s">
        <v>124</v>
      </c>
      <c r="C75" s="26" t="s">
        <v>23</v>
      </c>
      <c r="D75" s="12"/>
      <c r="E75" s="12"/>
      <c r="F75" s="12"/>
    </row>
    <row r="76" spans="1:6" ht="28.5" customHeight="1">
      <c r="A76" s="26"/>
      <c r="B76" s="27" t="s">
        <v>125</v>
      </c>
      <c r="C76" s="26" t="s">
        <v>23</v>
      </c>
      <c r="D76" s="12"/>
      <c r="E76" s="12"/>
      <c r="F76" s="12"/>
    </row>
    <row r="77" spans="1:6" ht="45.75" customHeight="1">
      <c r="A77" s="26" t="s">
        <v>13</v>
      </c>
      <c r="B77" s="27" t="s">
        <v>126</v>
      </c>
      <c r="C77" s="26"/>
      <c r="D77" s="12"/>
      <c r="E77" s="12"/>
      <c r="F77" s="12"/>
    </row>
    <row r="78" spans="1:6" ht="28.5" customHeight="1">
      <c r="A78" s="26"/>
      <c r="B78" s="27" t="s">
        <v>70</v>
      </c>
      <c r="C78" s="26"/>
      <c r="D78" s="12"/>
      <c r="E78" s="12"/>
      <c r="F78" s="12"/>
    </row>
    <row r="79" spans="1:6" ht="57.75" customHeight="1">
      <c r="A79" s="26" t="s">
        <v>15</v>
      </c>
      <c r="B79" s="27" t="s">
        <v>127</v>
      </c>
      <c r="C79" s="26" t="s">
        <v>128</v>
      </c>
      <c r="D79" s="12"/>
      <c r="E79" s="12"/>
      <c r="F79" s="12"/>
    </row>
    <row r="80" spans="1:6" ht="119.25" customHeight="1">
      <c r="A80" s="26" t="s">
        <v>129</v>
      </c>
      <c r="B80" s="27" t="s">
        <v>130</v>
      </c>
      <c r="C80" s="26" t="s">
        <v>128</v>
      </c>
      <c r="D80" s="12"/>
      <c r="E80" s="12"/>
      <c r="F80" s="12"/>
    </row>
    <row r="81" spans="1:6" ht="28.5" customHeight="1">
      <c r="A81" s="26"/>
      <c r="B81" s="27" t="s">
        <v>119</v>
      </c>
      <c r="C81" s="26" t="s">
        <v>128</v>
      </c>
      <c r="D81" s="12"/>
      <c r="E81" s="12"/>
      <c r="F81" s="12"/>
    </row>
    <row r="82" spans="1:6" ht="28.5" customHeight="1">
      <c r="A82" s="26"/>
      <c r="B82" s="27" t="s">
        <v>120</v>
      </c>
      <c r="C82" s="26" t="s">
        <v>128</v>
      </c>
      <c r="D82" s="12"/>
      <c r="E82" s="12"/>
      <c r="F82" s="12"/>
    </row>
    <row r="83" spans="1:6" ht="28.5" customHeight="1">
      <c r="A83" s="26"/>
      <c r="B83" s="27" t="s">
        <v>121</v>
      </c>
      <c r="C83" s="26" t="s">
        <v>128</v>
      </c>
      <c r="D83" s="12"/>
      <c r="E83" s="12"/>
      <c r="F83" s="12"/>
    </row>
    <row r="84" spans="1:6" ht="28.5" customHeight="1">
      <c r="A84" s="26"/>
      <c r="B84" s="27" t="s">
        <v>122</v>
      </c>
      <c r="C84" s="26" t="s">
        <v>128</v>
      </c>
      <c r="D84" s="12"/>
      <c r="E84" s="12"/>
      <c r="F84" s="12"/>
    </row>
    <row r="85" spans="1:6" ht="105" customHeight="1">
      <c r="A85" s="26" t="s">
        <v>131</v>
      </c>
      <c r="B85" s="27" t="s">
        <v>132</v>
      </c>
      <c r="C85" s="26" t="s">
        <v>128</v>
      </c>
      <c r="D85" s="12"/>
      <c r="E85" s="12"/>
      <c r="F85" s="12"/>
    </row>
    <row r="86" spans="1:6" ht="57" customHeight="1">
      <c r="A86" s="26" t="s">
        <v>17</v>
      </c>
      <c r="B86" s="27" t="s">
        <v>133</v>
      </c>
      <c r="C86" s="26"/>
      <c r="D86" s="12"/>
      <c r="E86" s="12"/>
      <c r="F86" s="12"/>
    </row>
    <row r="87" spans="1:6" ht="28.5" customHeight="1">
      <c r="A87" s="26"/>
      <c r="B87" s="27" t="s">
        <v>70</v>
      </c>
      <c r="C87" s="26"/>
      <c r="D87" s="12"/>
      <c r="E87" s="12"/>
      <c r="F87" s="12"/>
    </row>
    <row r="88" spans="1:6" ht="57.75" customHeight="1">
      <c r="A88" s="26" t="s">
        <v>18</v>
      </c>
      <c r="B88" s="27" t="s">
        <v>134</v>
      </c>
      <c r="C88" s="26" t="s">
        <v>135</v>
      </c>
      <c r="D88" s="12"/>
      <c r="E88" s="12"/>
      <c r="F88" s="12"/>
    </row>
    <row r="89" spans="1:6" ht="119.25" customHeight="1">
      <c r="A89" s="26" t="s">
        <v>20</v>
      </c>
      <c r="B89" s="27" t="s">
        <v>136</v>
      </c>
      <c r="C89" s="26" t="s">
        <v>135</v>
      </c>
      <c r="D89" s="12"/>
      <c r="E89" s="12"/>
      <c r="F89" s="12"/>
    </row>
    <row r="90" spans="1:6" ht="28.5" customHeight="1">
      <c r="A90" s="26"/>
      <c r="B90" s="27" t="s">
        <v>119</v>
      </c>
      <c r="C90" s="26" t="s">
        <v>135</v>
      </c>
      <c r="D90" s="12"/>
      <c r="E90" s="12"/>
      <c r="F90" s="12"/>
    </row>
    <row r="91" spans="1:6" ht="28.5" customHeight="1">
      <c r="A91" s="26"/>
      <c r="B91" s="27" t="s">
        <v>120</v>
      </c>
      <c r="C91" s="26" t="s">
        <v>135</v>
      </c>
      <c r="D91" s="12"/>
      <c r="E91" s="12"/>
      <c r="F91" s="12"/>
    </row>
    <row r="92" spans="1:6" ht="28.5" customHeight="1">
      <c r="A92" s="26"/>
      <c r="B92" s="27" t="s">
        <v>121</v>
      </c>
      <c r="C92" s="26" t="s">
        <v>135</v>
      </c>
      <c r="D92" s="12"/>
      <c r="E92" s="12"/>
      <c r="F92" s="12"/>
    </row>
    <row r="93" spans="1:6" ht="28.5" customHeight="1">
      <c r="A93" s="26"/>
      <c r="B93" s="27" t="s">
        <v>122</v>
      </c>
      <c r="C93" s="26" t="s">
        <v>135</v>
      </c>
      <c r="D93" s="12"/>
      <c r="E93" s="12"/>
      <c r="F93" s="12"/>
    </row>
    <row r="94" spans="1:6" ht="40.5" customHeight="1">
      <c r="A94" s="26" t="s">
        <v>28</v>
      </c>
      <c r="B94" s="27" t="s">
        <v>137</v>
      </c>
      <c r="C94" s="26" t="s">
        <v>135</v>
      </c>
      <c r="D94" s="12"/>
      <c r="E94" s="12"/>
      <c r="F94" s="12"/>
    </row>
    <row r="95" spans="1:6" ht="56.25" customHeight="1">
      <c r="A95" s="26" t="s">
        <v>42</v>
      </c>
      <c r="B95" s="27" t="s">
        <v>138</v>
      </c>
      <c r="C95" s="26" t="s">
        <v>6</v>
      </c>
      <c r="D95" s="12"/>
      <c r="E95" s="12"/>
      <c r="F95" s="12"/>
    </row>
    <row r="96" spans="1:6" ht="71.25" customHeight="1">
      <c r="A96" s="26" t="s">
        <v>139</v>
      </c>
      <c r="B96" s="27" t="s">
        <v>43</v>
      </c>
      <c r="C96" s="26"/>
      <c r="D96" s="12"/>
      <c r="E96" s="12"/>
      <c r="F96" s="12"/>
    </row>
    <row r="97" spans="1:6" ht="40.5" customHeight="1">
      <c r="A97" s="26" t="s">
        <v>140</v>
      </c>
      <c r="B97" s="27" t="s">
        <v>45</v>
      </c>
      <c r="C97" s="26" t="s">
        <v>46</v>
      </c>
      <c r="D97" s="12"/>
      <c r="E97" s="12"/>
      <c r="F97" s="12"/>
    </row>
    <row r="98" spans="1:6" ht="44.25" customHeight="1">
      <c r="A98" s="26" t="s">
        <v>141</v>
      </c>
      <c r="B98" s="27" t="s">
        <v>48</v>
      </c>
      <c r="C98" s="26" t="s">
        <v>142</v>
      </c>
      <c r="D98" s="12"/>
      <c r="E98" s="12"/>
      <c r="F98" s="12"/>
    </row>
    <row r="99" spans="1:6" ht="59.25" customHeight="1">
      <c r="A99" s="26" t="s">
        <v>143</v>
      </c>
      <c r="B99" s="27" t="s">
        <v>50</v>
      </c>
      <c r="C99" s="26"/>
      <c r="D99" s="12"/>
      <c r="E99" s="12"/>
      <c r="F99" s="12"/>
    </row>
    <row r="100" spans="1:6" ht="40.5" customHeight="1">
      <c r="A100" s="26" t="s">
        <v>144</v>
      </c>
      <c r="B100" s="27" t="s">
        <v>145</v>
      </c>
      <c r="C100" s="26" t="s">
        <v>6</v>
      </c>
      <c r="D100" s="12"/>
      <c r="E100" s="12"/>
      <c r="F100" s="12"/>
    </row>
    <row r="101" spans="1:6" ht="40.5" customHeight="1">
      <c r="A101" s="26" t="s">
        <v>146</v>
      </c>
      <c r="B101" s="27" t="s">
        <v>147</v>
      </c>
      <c r="C101" s="26" t="s">
        <v>6</v>
      </c>
      <c r="D101" s="12"/>
      <c r="E101" s="12"/>
      <c r="F101" s="12"/>
    </row>
    <row r="102" spans="1:6" ht="40.5" customHeight="1">
      <c r="A102" s="26" t="s">
        <v>148</v>
      </c>
      <c r="B102" s="27" t="s">
        <v>149</v>
      </c>
      <c r="C102" s="26" t="s">
        <v>6</v>
      </c>
      <c r="D102" s="12"/>
      <c r="E102" s="12"/>
      <c r="F102" s="12"/>
    </row>
    <row r="103" spans="1:6" ht="26.25" customHeight="1">
      <c r="A103" s="26" t="s">
        <v>150</v>
      </c>
      <c r="B103" s="27" t="s">
        <v>12</v>
      </c>
      <c r="C103" s="26" t="s">
        <v>6</v>
      </c>
      <c r="D103" s="12"/>
      <c r="E103" s="12"/>
      <c r="F103" s="12"/>
    </row>
    <row r="104" spans="1:6" ht="71.25" customHeight="1">
      <c r="A104" s="26" t="s">
        <v>151</v>
      </c>
      <c r="B104" s="27" t="s">
        <v>152</v>
      </c>
      <c r="C104" s="26" t="s">
        <v>16</v>
      </c>
      <c r="D104" s="12"/>
      <c r="E104" s="12"/>
      <c r="F104" s="12"/>
    </row>
    <row r="105" spans="1:6" ht="100.5" customHeight="1">
      <c r="A105" s="28" t="s">
        <v>153</v>
      </c>
      <c r="B105" s="29" t="s">
        <v>154</v>
      </c>
      <c r="C105" s="28"/>
      <c r="D105" s="25"/>
      <c r="E105" s="25"/>
      <c r="F105" s="25"/>
    </row>
    <row r="106" s="22" customFormat="1" ht="17.25" customHeight="1">
      <c r="A106" s="21" t="s">
        <v>155</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H49"/>
  <sheetViews>
    <sheetView tabSelected="1" view="pageBreakPreview" zoomScaleSheetLayoutView="100" zoomScalePageLayoutView="0" workbookViewId="0" topLeftCell="A21">
      <selection activeCell="E29" sqref="E29"/>
    </sheetView>
  </sheetViews>
  <sheetFormatPr defaultColWidth="9.125" defaultRowHeight="12.75"/>
  <cols>
    <col min="1" max="1" width="7.625" style="1" customWidth="1"/>
    <col min="2" max="2" width="32.125" style="1" customWidth="1"/>
    <col min="3" max="3" width="18.75390625" style="1" customWidth="1"/>
    <col min="4" max="4" width="26.875" style="84" customWidth="1"/>
    <col min="5" max="6" width="26.875" style="1" customWidth="1"/>
    <col min="7" max="7" width="19.625" style="1" customWidth="1"/>
    <col min="8" max="16384" width="9.125" style="1" customWidth="1"/>
  </cols>
  <sheetData>
    <row r="1" ht="72" customHeight="1">
      <c r="F1" s="10" t="s">
        <v>156</v>
      </c>
    </row>
    <row r="3" spans="1:6" ht="16.5">
      <c r="A3" s="77" t="s">
        <v>287</v>
      </c>
      <c r="B3" s="79"/>
      <c r="C3" s="79"/>
      <c r="D3" s="79"/>
      <c r="E3" s="79"/>
      <c r="F3" s="82"/>
    </row>
    <row r="6" spans="1:6" s="9" customFormat="1" ht="73.5" customHeight="1">
      <c r="A6" s="30" t="s">
        <v>53</v>
      </c>
      <c r="B6" s="31" t="s">
        <v>0</v>
      </c>
      <c r="C6" s="31" t="s">
        <v>1</v>
      </c>
      <c r="D6" s="85" t="s">
        <v>291</v>
      </c>
      <c r="E6" s="31" t="s">
        <v>292</v>
      </c>
      <c r="F6" s="32" t="s">
        <v>293</v>
      </c>
    </row>
    <row r="7" spans="1:8" s="13" customFormat="1" ht="25.5" customHeight="1">
      <c r="A7" s="33" t="s">
        <v>2</v>
      </c>
      <c r="B7" s="34" t="s">
        <v>157</v>
      </c>
      <c r="C7" s="33" t="s">
        <v>19</v>
      </c>
      <c r="D7" s="55"/>
      <c r="E7" s="55">
        <f>('[2]НВВ'!$L$12+'[2]НВВ'!$M$12)/1000</f>
        <v>39.772</v>
      </c>
      <c r="F7" s="71">
        <f>E7</f>
        <v>39.772</v>
      </c>
      <c r="G7" s="68"/>
      <c r="H7" s="69"/>
    </row>
    <row r="8" spans="1:5" s="13" customFormat="1" ht="105" customHeight="1">
      <c r="A8" s="35" t="s">
        <v>13</v>
      </c>
      <c r="B8" s="36" t="s">
        <v>158</v>
      </c>
      <c r="C8" s="35" t="s">
        <v>19</v>
      </c>
      <c r="D8" s="54"/>
      <c r="E8" s="54"/>
    </row>
    <row r="9" spans="1:7" s="13" customFormat="1" ht="40.5" customHeight="1">
      <c r="A9" s="35" t="s">
        <v>17</v>
      </c>
      <c r="B9" s="36" t="s">
        <v>159</v>
      </c>
      <c r="C9" s="35" t="s">
        <v>160</v>
      </c>
      <c r="D9" s="55"/>
      <c r="E9" s="55">
        <f>'[1]Дизельное топливо'!$A$27/1000</f>
        <v>46.2264243293707</v>
      </c>
      <c r="F9" s="55">
        <f>'[1]Дизельное топливо'!$A$31/1000</f>
        <v>44.20696384640001</v>
      </c>
      <c r="G9" s="64"/>
    </row>
    <row r="10" spans="1:7" s="13" customFormat="1" ht="40.5" customHeight="1">
      <c r="A10" s="35" t="s">
        <v>28</v>
      </c>
      <c r="B10" s="36" t="s">
        <v>161</v>
      </c>
      <c r="C10" s="35" t="s">
        <v>160</v>
      </c>
      <c r="D10" s="55"/>
      <c r="E10" s="55">
        <f>'[1]НВВ'!$W$50/1000</f>
        <v>39.319300000000005</v>
      </c>
      <c r="F10" s="55">
        <f>'[1]НВВ'!$AN$50/1000</f>
        <v>38.70548099999999</v>
      </c>
      <c r="G10" s="64"/>
    </row>
    <row r="11" spans="1:7" s="13" customFormat="1" ht="40.5" customHeight="1">
      <c r="A11" s="35" t="s">
        <v>42</v>
      </c>
      <c r="B11" s="36" t="s">
        <v>162</v>
      </c>
      <c r="C11" s="35" t="s">
        <v>163</v>
      </c>
      <c r="D11" s="54"/>
      <c r="E11" s="54"/>
      <c r="F11" s="64"/>
      <c r="G11" s="64"/>
    </row>
    <row r="12" spans="1:7" s="13" customFormat="1" ht="33.75" customHeight="1">
      <c r="A12" s="35" t="s">
        <v>139</v>
      </c>
      <c r="B12" s="36" t="s">
        <v>164</v>
      </c>
      <c r="C12" s="35" t="s">
        <v>163</v>
      </c>
      <c r="D12" s="54"/>
      <c r="E12" s="54"/>
      <c r="F12" s="64"/>
      <c r="G12" s="64"/>
    </row>
    <row r="13" spans="1:7" s="13" customFormat="1" ht="40.5" customHeight="1">
      <c r="A13" s="35" t="s">
        <v>144</v>
      </c>
      <c r="B13" s="36" t="s">
        <v>165</v>
      </c>
      <c r="C13" s="35" t="s">
        <v>166</v>
      </c>
      <c r="D13" s="55"/>
      <c r="E13" s="55">
        <f>'[1]НВВ'!$W$6/1000</f>
        <v>1517.367369892569</v>
      </c>
      <c r="F13" s="55">
        <f>'[1]НВВ'!$AN$6/1000</f>
        <v>1567.3517174232743</v>
      </c>
      <c r="G13" s="64"/>
    </row>
    <row r="14" spans="1:7" s="13" customFormat="1" ht="40.5" customHeight="1">
      <c r="A14" s="35" t="s">
        <v>167</v>
      </c>
      <c r="B14" s="36" t="s">
        <v>168</v>
      </c>
      <c r="C14" s="35" t="s">
        <v>166</v>
      </c>
      <c r="D14" s="55"/>
      <c r="E14" s="55">
        <f>E13</f>
        <v>1517.367369892569</v>
      </c>
      <c r="F14" s="55">
        <f>F13</f>
        <v>1567.3517174232743</v>
      </c>
      <c r="G14" s="64"/>
    </row>
    <row r="15" spans="1:7" s="13" customFormat="1" ht="40.5" customHeight="1">
      <c r="A15" s="35" t="s">
        <v>169</v>
      </c>
      <c r="B15" s="36" t="s">
        <v>170</v>
      </c>
      <c r="C15" s="35" t="s">
        <v>166</v>
      </c>
      <c r="D15" s="54"/>
      <c r="E15" s="54"/>
      <c r="F15" s="64"/>
      <c r="G15" s="64"/>
    </row>
    <row r="16" spans="1:7" s="13" customFormat="1" ht="54" customHeight="1">
      <c r="A16" s="35" t="s">
        <v>171</v>
      </c>
      <c r="B16" s="36" t="s">
        <v>172</v>
      </c>
      <c r="C16" s="35" t="s">
        <v>166</v>
      </c>
      <c r="D16" s="55"/>
      <c r="E16" s="55"/>
      <c r="F16" s="64"/>
      <c r="G16" s="64"/>
    </row>
    <row r="17" spans="1:7" s="13" customFormat="1" ht="25.5" customHeight="1">
      <c r="A17" s="35" t="s">
        <v>146</v>
      </c>
      <c r="B17" s="36" t="s">
        <v>173</v>
      </c>
      <c r="C17" s="35" t="s">
        <v>166</v>
      </c>
      <c r="D17" s="55"/>
      <c r="E17" s="55">
        <f>'[1]НВВ'!$W$41/1000</f>
        <v>711.2110015366715</v>
      </c>
      <c r="F17" s="55">
        <f>'[1]НВВ'!$AN$41/1000</f>
        <v>689.8709571065202</v>
      </c>
      <c r="G17" s="64"/>
    </row>
    <row r="18" spans="1:7" s="13" customFormat="1" ht="40.5" customHeight="1">
      <c r="A18" s="35" t="s">
        <v>174</v>
      </c>
      <c r="B18" s="36" t="s">
        <v>175</v>
      </c>
      <c r="C18" s="35" t="s">
        <v>166</v>
      </c>
      <c r="D18" s="55"/>
      <c r="E18" s="55">
        <f>E17</f>
        <v>711.2110015366715</v>
      </c>
      <c r="F18" s="55">
        <f>F17</f>
        <v>689.8709571065202</v>
      </c>
      <c r="G18" s="64"/>
    </row>
    <row r="19" spans="1:7" s="13" customFormat="1" ht="54" customHeight="1">
      <c r="A19" s="35"/>
      <c r="B19" s="36" t="s">
        <v>176</v>
      </c>
      <c r="C19" s="35" t="s">
        <v>177</v>
      </c>
      <c r="D19" s="55"/>
      <c r="E19" s="55">
        <f>'[1]Дизельное топливо'!$B$27</f>
        <v>390.930873040398</v>
      </c>
      <c r="F19" s="55">
        <f>'[1]Дизельное топливо'!$B$31</f>
        <v>390.930873040398</v>
      </c>
      <c r="G19" s="64"/>
    </row>
    <row r="20" spans="1:7" s="13" customFormat="1" ht="27" customHeight="1">
      <c r="A20" s="35" t="s">
        <v>178</v>
      </c>
      <c r="B20" s="36" t="s">
        <v>179</v>
      </c>
      <c r="C20" s="35" t="s">
        <v>166</v>
      </c>
      <c r="D20" s="54"/>
      <c r="E20" s="54"/>
      <c r="F20" s="64"/>
      <c r="G20" s="64"/>
    </row>
    <row r="21" spans="1:7" s="13" customFormat="1" ht="40.5" customHeight="1">
      <c r="A21" s="35"/>
      <c r="B21" s="36" t="s">
        <v>180</v>
      </c>
      <c r="C21" s="35" t="s">
        <v>181</v>
      </c>
      <c r="D21" s="54"/>
      <c r="E21" s="54"/>
      <c r="F21" s="64"/>
      <c r="G21" s="64"/>
    </row>
    <row r="22" spans="1:5" s="13" customFormat="1" ht="72.75" customHeight="1">
      <c r="A22" s="35"/>
      <c r="B22" s="36" t="s">
        <v>182</v>
      </c>
      <c r="C22" s="35"/>
      <c r="D22" s="54"/>
      <c r="E22" s="54"/>
    </row>
    <row r="23" spans="1:5" s="13" customFormat="1" ht="27" customHeight="1">
      <c r="A23" s="35" t="s">
        <v>148</v>
      </c>
      <c r="B23" s="36" t="s">
        <v>183</v>
      </c>
      <c r="C23" s="35" t="s">
        <v>166</v>
      </c>
      <c r="D23" s="55"/>
      <c r="E23" s="55"/>
    </row>
    <row r="24" spans="1:5" s="13" customFormat="1" ht="69.75" customHeight="1">
      <c r="A24" s="35" t="s">
        <v>150</v>
      </c>
      <c r="B24" s="36" t="s">
        <v>43</v>
      </c>
      <c r="C24" s="35"/>
      <c r="D24" s="54"/>
      <c r="E24" s="54"/>
    </row>
    <row r="25" spans="1:6" s="13" customFormat="1" ht="40.5" customHeight="1">
      <c r="A25" s="35" t="s">
        <v>184</v>
      </c>
      <c r="B25" s="36" t="s">
        <v>185</v>
      </c>
      <c r="C25" s="35" t="s">
        <v>46</v>
      </c>
      <c r="D25" s="70"/>
      <c r="E25" s="70">
        <f>'[2]ФОТ Сводный'!$G$8</f>
        <v>716.9858957253299</v>
      </c>
      <c r="F25" s="70">
        <f>'[2]ФОТ Сводный'!$G$8-'[2]Свод по НЧ'!$D$18+'[1]4.9 ФОТ'!$E$5</f>
        <v>727.9321697915459</v>
      </c>
    </row>
    <row r="26" spans="1:5" s="13" customFormat="1" ht="40.5" customHeight="1">
      <c r="A26" s="35" t="s">
        <v>186</v>
      </c>
      <c r="B26" s="36" t="s">
        <v>187</v>
      </c>
      <c r="C26" s="35" t="s">
        <v>142</v>
      </c>
      <c r="D26" s="71"/>
      <c r="E26" s="56"/>
    </row>
    <row r="27" spans="1:5" s="13" customFormat="1" ht="54" customHeight="1">
      <c r="A27" s="35" t="s">
        <v>188</v>
      </c>
      <c r="B27" s="36" t="s">
        <v>189</v>
      </c>
      <c r="C27" s="35"/>
      <c r="D27" s="56"/>
      <c r="E27" s="56"/>
    </row>
    <row r="28" spans="1:7" s="13" customFormat="1" ht="30.75">
      <c r="A28" s="35" t="s">
        <v>151</v>
      </c>
      <c r="B28" s="36" t="s">
        <v>190</v>
      </c>
      <c r="C28" s="35" t="s">
        <v>166</v>
      </c>
      <c r="D28" s="55"/>
      <c r="E28" s="55">
        <f>'[1]НВВ'!$S$6/1000</f>
        <v>1092.1531194573045</v>
      </c>
      <c r="F28" s="63">
        <f>'[1]НВВ'!$AJ$6/1000</f>
        <v>1098.7494175596833</v>
      </c>
      <c r="G28" s="64"/>
    </row>
    <row r="29" spans="1:5" s="13" customFormat="1" ht="40.5" customHeight="1">
      <c r="A29" s="35" t="s">
        <v>191</v>
      </c>
      <c r="B29" s="36" t="s">
        <v>192</v>
      </c>
      <c r="C29" s="35" t="s">
        <v>166</v>
      </c>
      <c r="D29" s="55"/>
      <c r="E29" s="54"/>
    </row>
    <row r="30" spans="1:5" s="13" customFormat="1" ht="40.5" customHeight="1">
      <c r="A30" s="35" t="s">
        <v>193</v>
      </c>
      <c r="B30" s="36" t="s">
        <v>194</v>
      </c>
      <c r="C30" s="35" t="s">
        <v>166</v>
      </c>
      <c r="D30" s="54"/>
      <c r="E30" s="54"/>
    </row>
    <row r="31" spans="1:5" s="13" customFormat="1" ht="54" customHeight="1">
      <c r="A31" s="35" t="s">
        <v>195</v>
      </c>
      <c r="B31" s="36" t="s">
        <v>196</v>
      </c>
      <c r="C31" s="35" t="s">
        <v>166</v>
      </c>
      <c r="D31" s="54"/>
      <c r="E31" s="54"/>
    </row>
    <row r="32" spans="1:5" s="13" customFormat="1" ht="40.5" customHeight="1">
      <c r="A32" s="35" t="s">
        <v>153</v>
      </c>
      <c r="B32" s="36" t="s">
        <v>197</v>
      </c>
      <c r="C32" s="35"/>
      <c r="D32" s="54"/>
      <c r="E32" s="54"/>
    </row>
    <row r="33" spans="1:5" s="13" customFormat="1" ht="40.5" customHeight="1">
      <c r="A33" s="35" t="s">
        <v>198</v>
      </c>
      <c r="B33" s="36" t="s">
        <v>199</v>
      </c>
      <c r="C33" s="35" t="s">
        <v>166</v>
      </c>
      <c r="D33" s="54"/>
      <c r="E33" s="54"/>
    </row>
    <row r="34" spans="1:5" s="13" customFormat="1" ht="40.5" customHeight="1">
      <c r="A34" s="35" t="s">
        <v>200</v>
      </c>
      <c r="B34" s="36" t="s">
        <v>201</v>
      </c>
      <c r="C34" s="35" t="s">
        <v>166</v>
      </c>
      <c r="D34" s="54"/>
      <c r="E34" s="54"/>
    </row>
    <row r="35" spans="1:5" s="13" customFormat="1" ht="40.5" customHeight="1">
      <c r="A35" s="35" t="s">
        <v>202</v>
      </c>
      <c r="B35" s="36" t="s">
        <v>203</v>
      </c>
      <c r="C35" s="35"/>
      <c r="D35" s="55"/>
      <c r="E35" s="55"/>
    </row>
    <row r="36" spans="1:5" s="13" customFormat="1" ht="40.5" customHeight="1">
      <c r="A36" s="35" t="s">
        <v>204</v>
      </c>
      <c r="B36" s="36" t="s">
        <v>192</v>
      </c>
      <c r="C36" s="35" t="s">
        <v>166</v>
      </c>
      <c r="D36" s="54"/>
      <c r="E36" s="54"/>
    </row>
    <row r="37" spans="1:5" s="13" customFormat="1" ht="40.5" customHeight="1">
      <c r="A37" s="35" t="s">
        <v>205</v>
      </c>
      <c r="B37" s="36" t="s">
        <v>194</v>
      </c>
      <c r="C37" s="35" t="s">
        <v>166</v>
      </c>
      <c r="D37" s="54"/>
      <c r="E37" s="54"/>
    </row>
    <row r="38" spans="1:5" s="13" customFormat="1" ht="54" customHeight="1">
      <c r="A38" s="35" t="s">
        <v>206</v>
      </c>
      <c r="B38" s="36" t="s">
        <v>196</v>
      </c>
      <c r="C38" s="35" t="s">
        <v>166</v>
      </c>
      <c r="D38" s="54"/>
      <c r="E38" s="54"/>
    </row>
    <row r="39" spans="1:5" s="13" customFormat="1" ht="54" customHeight="1">
      <c r="A39" s="35" t="s">
        <v>207</v>
      </c>
      <c r="B39" s="36" t="s">
        <v>208</v>
      </c>
      <c r="C39" s="35"/>
      <c r="D39" s="54"/>
      <c r="E39" s="54"/>
    </row>
    <row r="40" spans="1:5" s="13" customFormat="1" ht="40.5" customHeight="1">
      <c r="A40" s="35" t="s">
        <v>209</v>
      </c>
      <c r="B40" s="36" t="s">
        <v>192</v>
      </c>
      <c r="C40" s="35" t="s">
        <v>166</v>
      </c>
      <c r="D40" s="54"/>
      <c r="E40" s="54"/>
    </row>
    <row r="41" spans="1:5" s="13" customFormat="1" ht="40.5" customHeight="1">
      <c r="A41" s="35" t="s">
        <v>210</v>
      </c>
      <c r="B41" s="36" t="s">
        <v>194</v>
      </c>
      <c r="C41" s="35" t="s">
        <v>166</v>
      </c>
      <c r="D41" s="54"/>
      <c r="E41" s="54"/>
    </row>
    <row r="42" spans="1:5" s="13" customFormat="1" ht="54" customHeight="1">
      <c r="A42" s="35" t="s">
        <v>211</v>
      </c>
      <c r="B42" s="36" t="s">
        <v>196</v>
      </c>
      <c r="C42" s="35" t="s">
        <v>166</v>
      </c>
      <c r="D42" s="54"/>
      <c r="E42" s="54"/>
    </row>
    <row r="43" spans="1:5" s="13" customFormat="1" ht="27" customHeight="1">
      <c r="A43" s="35" t="s">
        <v>212</v>
      </c>
      <c r="B43" s="36" t="s">
        <v>12</v>
      </c>
      <c r="C43" s="35" t="s">
        <v>166</v>
      </c>
      <c r="D43" s="54"/>
      <c r="E43" s="54"/>
    </row>
    <row r="44" spans="1:5" s="37" customFormat="1" ht="54" customHeight="1">
      <c r="A44" s="35" t="s">
        <v>213</v>
      </c>
      <c r="B44" s="36" t="s">
        <v>214</v>
      </c>
      <c r="C44" s="35" t="s">
        <v>16</v>
      </c>
      <c r="D44" s="54"/>
      <c r="E44" s="12"/>
    </row>
    <row r="45" spans="1:6" s="37" customFormat="1" ht="81" customHeight="1">
      <c r="A45" s="38" t="s">
        <v>215</v>
      </c>
      <c r="B45" s="39" t="s">
        <v>216</v>
      </c>
      <c r="C45" s="38"/>
      <c r="D45" s="86"/>
      <c r="E45" s="23"/>
      <c r="F45" s="23"/>
    </row>
    <row r="46" spans="1:4" s="22" customFormat="1" ht="17.25" customHeight="1">
      <c r="A46" s="21" t="s">
        <v>155</v>
      </c>
      <c r="D46" s="87"/>
    </row>
    <row r="48" spans="1:5" ht="31.5" customHeight="1">
      <c r="A48" s="80" t="s">
        <v>217</v>
      </c>
      <c r="B48" s="81"/>
      <c r="C48" s="81"/>
      <c r="D48" s="81"/>
      <c r="E48" s="81"/>
    </row>
    <row r="49" spans="1:5" ht="31.5" customHeight="1">
      <c r="A49" s="80" t="s">
        <v>218</v>
      </c>
      <c r="B49" s="81"/>
      <c r="C49" s="81"/>
      <c r="D49" s="81"/>
      <c r="E49" s="81"/>
    </row>
    <row r="50" ht="3" customHeight="1"/>
  </sheetData>
  <sheetProtection/>
  <mergeCells count="3">
    <mergeCell ref="A48:E48"/>
    <mergeCell ref="A49:E49"/>
    <mergeCell ref="A3:F3"/>
  </mergeCells>
  <printOptions/>
  <pageMargins left="0.7874015748031497" right="0.7086614173228347" top="0.7874015748031497" bottom="0.3937007874015748" header="0.1968503937007874" footer="0.1968503937007874"/>
  <pageSetup horizontalDpi="600" verticalDpi="600" orientation="landscape" paperSize="9" scale="6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7" max="7" man="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F45"/>
  <sheetViews>
    <sheetView view="pageBreakPreview" zoomScaleSheetLayoutView="100" zoomScalePageLayoutView="0" workbookViewId="0" topLeftCell="A3">
      <selection activeCell="F28" sqref="F28"/>
    </sheetView>
  </sheetViews>
  <sheetFormatPr defaultColWidth="9.125" defaultRowHeight="12.75" outlineLevelRow="1"/>
  <cols>
    <col min="1" max="1" width="7.625" style="1" customWidth="1"/>
    <col min="2" max="2" width="45.00390625" style="1" customWidth="1"/>
    <col min="3" max="3" width="13.50390625" style="1" customWidth="1"/>
    <col min="4" max="6" width="23.625" style="1" customWidth="1"/>
    <col min="7" max="16384" width="9.125" style="1" customWidth="1"/>
  </cols>
  <sheetData>
    <row r="1" ht="54" customHeight="1">
      <c r="F1" s="83" t="s">
        <v>219</v>
      </c>
    </row>
    <row r="2" ht="15">
      <c r="F2" s="83"/>
    </row>
    <row r="5" spans="1:6" ht="72" customHeight="1">
      <c r="A5" s="77" t="s">
        <v>288</v>
      </c>
      <c r="B5" s="77"/>
      <c r="C5" s="77"/>
      <c r="D5" s="77"/>
      <c r="E5" s="77"/>
      <c r="F5" s="82"/>
    </row>
    <row r="7" spans="1:6" s="41" customFormat="1" ht="70.5" customHeight="1">
      <c r="A7" s="65" t="s">
        <v>53</v>
      </c>
      <c r="B7" s="65" t="s">
        <v>0</v>
      </c>
      <c r="C7" s="65" t="s">
        <v>220</v>
      </c>
      <c r="D7" s="40" t="s">
        <v>290</v>
      </c>
      <c r="E7" s="66" t="s">
        <v>289</v>
      </c>
      <c r="F7" s="40" t="s">
        <v>293</v>
      </c>
    </row>
    <row r="8" spans="1:5" s="42" customFormat="1" ht="39" customHeight="1" hidden="1" outlineLevel="1">
      <c r="A8" s="58" t="s">
        <v>2</v>
      </c>
      <c r="B8" s="59" t="s">
        <v>221</v>
      </c>
      <c r="C8" s="58"/>
      <c r="D8" s="60"/>
      <c r="E8" s="60"/>
    </row>
    <row r="9" spans="1:5" s="42" customFormat="1" ht="39" customHeight="1" hidden="1" outlineLevel="1">
      <c r="A9" s="58" t="s">
        <v>4</v>
      </c>
      <c r="B9" s="59" t="s">
        <v>222</v>
      </c>
      <c r="C9" s="58"/>
      <c r="D9" s="60"/>
      <c r="E9" s="60"/>
    </row>
    <row r="10" spans="1:5" s="42" customFormat="1" ht="173.25" customHeight="1" hidden="1" outlineLevel="1">
      <c r="A10" s="58"/>
      <c r="B10" s="59" t="s">
        <v>223</v>
      </c>
      <c r="C10" s="58" t="s">
        <v>224</v>
      </c>
      <c r="D10" s="60"/>
      <c r="E10" s="60"/>
    </row>
    <row r="11" spans="1:5" s="42" customFormat="1" ht="169.5" customHeight="1" hidden="1" outlineLevel="1">
      <c r="A11" s="58"/>
      <c r="B11" s="59" t="s">
        <v>225</v>
      </c>
      <c r="C11" s="58" t="s">
        <v>226</v>
      </c>
      <c r="D11" s="60"/>
      <c r="E11" s="60"/>
    </row>
    <row r="12" spans="1:5" s="42" customFormat="1" ht="39" customHeight="1" hidden="1" outlineLevel="1">
      <c r="A12" s="58" t="s">
        <v>7</v>
      </c>
      <c r="B12" s="59" t="s">
        <v>227</v>
      </c>
      <c r="C12" s="58"/>
      <c r="D12" s="60"/>
      <c r="E12" s="60"/>
    </row>
    <row r="13" spans="1:5" s="42" customFormat="1" ht="25.5" customHeight="1" hidden="1" outlineLevel="1">
      <c r="A13" s="58"/>
      <c r="B13" s="59" t="s">
        <v>228</v>
      </c>
      <c r="C13" s="58"/>
      <c r="D13" s="60"/>
      <c r="E13" s="60"/>
    </row>
    <row r="14" spans="1:5" s="42" customFormat="1" ht="25.5" customHeight="1" hidden="1" outlineLevel="1">
      <c r="A14" s="58"/>
      <c r="B14" s="59" t="s">
        <v>229</v>
      </c>
      <c r="C14" s="58" t="s">
        <v>224</v>
      </c>
      <c r="D14" s="60"/>
      <c r="E14" s="60"/>
    </row>
    <row r="15" spans="1:5" s="42" customFormat="1" ht="38.25" customHeight="1" hidden="1" outlineLevel="1">
      <c r="A15" s="58"/>
      <c r="B15" s="59" t="s">
        <v>230</v>
      </c>
      <c r="C15" s="58" t="s">
        <v>226</v>
      </c>
      <c r="D15" s="60"/>
      <c r="E15" s="60"/>
    </row>
    <row r="16" spans="1:5" s="42" customFormat="1" ht="25.5" customHeight="1" hidden="1" outlineLevel="1">
      <c r="A16" s="58"/>
      <c r="B16" s="59" t="s">
        <v>231</v>
      </c>
      <c r="C16" s="58" t="s">
        <v>226</v>
      </c>
      <c r="D16" s="60"/>
      <c r="E16" s="60"/>
    </row>
    <row r="17" spans="1:5" s="42" customFormat="1" ht="40.5" customHeight="1" hidden="1" outlineLevel="1">
      <c r="A17" s="58" t="s">
        <v>13</v>
      </c>
      <c r="B17" s="59" t="s">
        <v>232</v>
      </c>
      <c r="C17" s="58" t="s">
        <v>226</v>
      </c>
      <c r="D17" s="60"/>
      <c r="E17" s="60"/>
    </row>
    <row r="18" spans="1:5" s="42" customFormat="1" ht="25.5" customHeight="1" hidden="1" outlineLevel="1">
      <c r="A18" s="58" t="s">
        <v>17</v>
      </c>
      <c r="B18" s="59" t="s">
        <v>233</v>
      </c>
      <c r="C18" s="58"/>
      <c r="D18" s="60"/>
      <c r="E18" s="60"/>
    </row>
    <row r="19" spans="1:5" s="42" customFormat="1" ht="54" customHeight="1" hidden="1" outlineLevel="1">
      <c r="A19" s="58" t="s">
        <v>18</v>
      </c>
      <c r="B19" s="59" t="s">
        <v>234</v>
      </c>
      <c r="C19" s="58" t="s">
        <v>226</v>
      </c>
      <c r="D19" s="60"/>
      <c r="E19" s="60"/>
    </row>
    <row r="20" spans="1:5" s="42" customFormat="1" ht="66.75" customHeight="1" hidden="1" outlineLevel="1">
      <c r="A20" s="58" t="s">
        <v>20</v>
      </c>
      <c r="B20" s="59" t="s">
        <v>235</v>
      </c>
      <c r="C20" s="58" t="s">
        <v>226</v>
      </c>
      <c r="D20" s="60"/>
      <c r="E20" s="60"/>
    </row>
    <row r="21" spans="1:5" s="42" customFormat="1" ht="27" customHeight="1" hidden="1" outlineLevel="1">
      <c r="A21" s="58" t="s">
        <v>22</v>
      </c>
      <c r="B21" s="59" t="s">
        <v>236</v>
      </c>
      <c r="C21" s="58" t="s">
        <v>16</v>
      </c>
      <c r="D21" s="60"/>
      <c r="E21" s="60"/>
    </row>
    <row r="22" spans="1:5" s="42" customFormat="1" ht="27" customHeight="1" hidden="1" outlineLevel="1">
      <c r="A22" s="58"/>
      <c r="B22" s="59" t="s">
        <v>119</v>
      </c>
      <c r="C22" s="58" t="s">
        <v>16</v>
      </c>
      <c r="D22" s="60"/>
      <c r="E22" s="60"/>
    </row>
    <row r="23" spans="1:5" s="42" customFormat="1" ht="27" customHeight="1" hidden="1" outlineLevel="1">
      <c r="A23" s="58"/>
      <c r="B23" s="59" t="s">
        <v>120</v>
      </c>
      <c r="C23" s="58" t="s">
        <v>16</v>
      </c>
      <c r="D23" s="60"/>
      <c r="E23" s="60"/>
    </row>
    <row r="24" spans="1:5" s="42" customFormat="1" ht="27" customHeight="1" hidden="1" outlineLevel="1">
      <c r="A24" s="58"/>
      <c r="B24" s="59" t="s">
        <v>121</v>
      </c>
      <c r="C24" s="58" t="s">
        <v>16</v>
      </c>
      <c r="D24" s="60"/>
      <c r="E24" s="60"/>
    </row>
    <row r="25" spans="1:5" s="42" customFormat="1" ht="27" customHeight="1" hidden="1" outlineLevel="1">
      <c r="A25" s="58"/>
      <c r="B25" s="59" t="s">
        <v>122</v>
      </c>
      <c r="C25" s="58" t="s">
        <v>16</v>
      </c>
      <c r="D25" s="60"/>
      <c r="E25" s="60"/>
    </row>
    <row r="26" spans="1:5" s="42" customFormat="1" ht="20.25" customHeight="1" collapsed="1">
      <c r="A26" s="58" t="s">
        <v>28</v>
      </c>
      <c r="B26" s="59" t="s">
        <v>237</v>
      </c>
      <c r="C26" s="61"/>
      <c r="D26" s="62"/>
      <c r="E26" s="62"/>
    </row>
    <row r="27" spans="1:6" s="42" customFormat="1" ht="36.75" customHeight="1">
      <c r="A27" s="58" t="s">
        <v>30</v>
      </c>
      <c r="B27" s="59" t="s">
        <v>284</v>
      </c>
      <c r="C27" s="58" t="s">
        <v>283</v>
      </c>
      <c r="D27" s="67">
        <v>34</v>
      </c>
      <c r="E27" s="67">
        <f>'[1]НВВ'!$V$53</f>
        <v>40.718952109895454</v>
      </c>
      <c r="F27" s="67">
        <f>'[1]НВВ'!$AM$53</f>
        <v>42.41666308171959</v>
      </c>
    </row>
    <row r="28" spans="1:6" s="42" customFormat="1" ht="27" customHeight="1">
      <c r="A28" s="58" t="s">
        <v>285</v>
      </c>
      <c r="B28" s="59" t="s">
        <v>286</v>
      </c>
      <c r="C28" s="58" t="s">
        <v>283</v>
      </c>
      <c r="D28" s="67">
        <v>29.38</v>
      </c>
      <c r="E28" s="67">
        <f>'[1]НВВ'!$R$53</f>
        <v>25.571169097830733</v>
      </c>
      <c r="F28" s="67">
        <f>'[1]НВВ'!$AI$53</f>
        <v>26.66491272264819</v>
      </c>
    </row>
    <row r="29" spans="1:5" s="42" customFormat="1" ht="27" customHeight="1" hidden="1" outlineLevel="1">
      <c r="A29" s="43"/>
      <c r="B29" s="44" t="s">
        <v>239</v>
      </c>
      <c r="C29" s="43" t="s">
        <v>238</v>
      </c>
      <c r="D29" s="45"/>
      <c r="E29" s="45"/>
    </row>
    <row r="30" spans="1:5" s="42" customFormat="1" ht="27" customHeight="1" hidden="1" outlineLevel="1">
      <c r="A30" s="43" t="s">
        <v>34</v>
      </c>
      <c r="B30" s="44" t="s">
        <v>240</v>
      </c>
      <c r="C30" s="43" t="s">
        <v>224</v>
      </c>
      <c r="D30" s="45"/>
      <c r="E30" s="45"/>
    </row>
    <row r="31" spans="1:5" s="42" customFormat="1" ht="40.5" customHeight="1" hidden="1" outlineLevel="1">
      <c r="A31" s="43" t="s">
        <v>35</v>
      </c>
      <c r="B31" s="44" t="s">
        <v>241</v>
      </c>
      <c r="C31" s="43" t="s">
        <v>242</v>
      </c>
      <c r="D31" s="45"/>
      <c r="E31" s="45"/>
    </row>
    <row r="32" spans="1:5" s="42" customFormat="1" ht="27" customHeight="1" hidden="1" outlineLevel="1">
      <c r="A32" s="43" t="s">
        <v>243</v>
      </c>
      <c r="B32" s="44" t="s">
        <v>244</v>
      </c>
      <c r="C32" s="43" t="s">
        <v>242</v>
      </c>
      <c r="D32" s="45"/>
      <c r="E32" s="45"/>
    </row>
    <row r="33" spans="1:5" s="42" customFormat="1" ht="27" customHeight="1" hidden="1" outlineLevel="1">
      <c r="A33" s="43" t="s">
        <v>245</v>
      </c>
      <c r="B33" s="44" t="s">
        <v>246</v>
      </c>
      <c r="C33" s="43" t="s">
        <v>242</v>
      </c>
      <c r="D33" s="45"/>
      <c r="E33" s="45"/>
    </row>
    <row r="34" spans="1:5" s="42" customFormat="1" ht="27" customHeight="1" hidden="1" outlineLevel="1">
      <c r="A34" s="43"/>
      <c r="B34" s="44" t="s">
        <v>247</v>
      </c>
      <c r="C34" s="43" t="s">
        <v>242</v>
      </c>
      <c r="D34" s="45"/>
      <c r="E34" s="45"/>
    </row>
    <row r="35" spans="1:5" s="42" customFormat="1" ht="27" customHeight="1" hidden="1" outlineLevel="1">
      <c r="A35" s="43"/>
      <c r="B35" s="44" t="s">
        <v>248</v>
      </c>
      <c r="C35" s="43" t="s">
        <v>242</v>
      </c>
      <c r="D35" s="45"/>
      <c r="E35" s="45"/>
    </row>
    <row r="36" spans="1:5" s="42" customFormat="1" ht="27" customHeight="1" hidden="1" outlineLevel="1">
      <c r="A36" s="43"/>
      <c r="B36" s="44" t="s">
        <v>249</v>
      </c>
      <c r="C36" s="43" t="s">
        <v>242</v>
      </c>
      <c r="D36" s="45"/>
      <c r="E36" s="45"/>
    </row>
    <row r="37" spans="1:5" s="42" customFormat="1" ht="27" customHeight="1" hidden="1" outlineLevel="1">
      <c r="A37" s="43"/>
      <c r="B37" s="44" t="s">
        <v>250</v>
      </c>
      <c r="C37" s="43" t="s">
        <v>242</v>
      </c>
      <c r="D37" s="45"/>
      <c r="E37" s="45"/>
    </row>
    <row r="38" spans="1:5" s="42" customFormat="1" ht="27" customHeight="1" hidden="1" outlineLevel="1">
      <c r="A38" s="43" t="s">
        <v>251</v>
      </c>
      <c r="B38" s="44" t="s">
        <v>252</v>
      </c>
      <c r="C38" s="43" t="s">
        <v>242</v>
      </c>
      <c r="D38" s="45"/>
      <c r="E38" s="45"/>
    </row>
    <row r="39" spans="1:5" s="42" customFormat="1" ht="27" customHeight="1" hidden="1" outlineLevel="1">
      <c r="A39" s="43" t="s">
        <v>36</v>
      </c>
      <c r="B39" s="44" t="s">
        <v>253</v>
      </c>
      <c r="C39" s="43"/>
      <c r="D39" s="45"/>
      <c r="E39" s="45"/>
    </row>
    <row r="40" spans="1:5" s="42" customFormat="1" ht="27" customHeight="1" hidden="1" outlineLevel="1">
      <c r="A40" s="43" t="s">
        <v>37</v>
      </c>
      <c r="B40" s="44" t="s">
        <v>254</v>
      </c>
      <c r="C40" s="43" t="s">
        <v>255</v>
      </c>
      <c r="D40" s="45"/>
      <c r="E40" s="45"/>
    </row>
    <row r="41" spans="1:5" s="42" customFormat="1" ht="27" customHeight="1" hidden="1" outlineLevel="1">
      <c r="A41" s="43" t="s">
        <v>256</v>
      </c>
      <c r="B41" s="44" t="s">
        <v>257</v>
      </c>
      <c r="C41" s="43" t="s">
        <v>242</v>
      </c>
      <c r="D41" s="45"/>
      <c r="E41" s="45"/>
    </row>
    <row r="42" spans="1:5" s="42" customFormat="1" ht="27" customHeight="1" hidden="1" outlineLevel="1">
      <c r="A42" s="43" t="s">
        <v>258</v>
      </c>
      <c r="B42" s="44" t="s">
        <v>259</v>
      </c>
      <c r="C42" s="43" t="s">
        <v>260</v>
      </c>
      <c r="D42" s="45"/>
      <c r="E42" s="45"/>
    </row>
    <row r="43" spans="1:5" s="42" customFormat="1" ht="27" customHeight="1" hidden="1" outlineLevel="1">
      <c r="A43" s="43"/>
      <c r="B43" s="44" t="s">
        <v>261</v>
      </c>
      <c r="C43" s="43" t="s">
        <v>260</v>
      </c>
      <c r="D43" s="45"/>
      <c r="E43" s="45"/>
    </row>
    <row r="44" spans="1:5" s="42" customFormat="1" ht="27" customHeight="1" hidden="1" outlineLevel="1">
      <c r="A44" s="46"/>
      <c r="B44" s="47" t="s">
        <v>262</v>
      </c>
      <c r="C44" s="46" t="s">
        <v>260</v>
      </c>
      <c r="D44" s="48"/>
      <c r="E44" s="48"/>
    </row>
    <row r="45" s="22" customFormat="1" ht="17.25" customHeight="1" collapsed="1">
      <c r="A45" s="21" t="s">
        <v>155</v>
      </c>
    </row>
  </sheetData>
  <sheetProtection/>
  <mergeCells count="2">
    <mergeCell ref="F1:F2"/>
    <mergeCell ref="A5:F5"/>
  </mergeCells>
  <printOptions/>
  <pageMargins left="0.7874015748031497" right="0.7086614173228347" top="0.7874015748031497" bottom="0.3937007874015748" header="0.1968503937007874" footer="0.1968503937007874"/>
  <pageSetup fitToHeight="1"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MazinaLV</cp:lastModifiedBy>
  <cp:lastPrinted>2019-09-30T14:16:53Z</cp:lastPrinted>
  <dcterms:created xsi:type="dcterms:W3CDTF">2014-08-15T10:06:32Z</dcterms:created>
  <dcterms:modified xsi:type="dcterms:W3CDTF">2020-04-23T07:46:32Z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